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firstSheet="1" activeTab="3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'auta'!$A$1:$AC$18</definedName>
    <definedName name="_xlnm.Print_Area" localSheetId="1">'budynki'!$A$1:$G$149</definedName>
    <definedName name="_xlnm.Print_Area" localSheetId="2">'elektronika '!$A$1:$D$311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<sst xmlns="http://schemas.openxmlformats.org/spreadsheetml/2006/main" count="2877" uniqueCount="809">
  <si>
    <t>RAZEM</t>
  </si>
  <si>
    <t>Rok</t>
  </si>
  <si>
    <t>Liczba szkód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</si>
  <si>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</si>
  <si>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</si>
  <si>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</si>
  <si>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</si>
  <si>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</si>
  <si>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</si>
  <si>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</si>
  <si>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</si>
  <si>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</si>
  <si>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</si>
  <si>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</si>
  <si>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</si>
  <si>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</si>
  <si>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</si>
  <si>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</si>
  <si>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</si>
  <si>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</si>
  <si>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</si>
  <si>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</si>
  <si>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</si>
  <si>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</si>
  <si>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</si>
  <si>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</si>
  <si>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</si>
  <si>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</si>
  <si>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</si>
  <si>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</si>
  <si>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</si>
  <si>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</si>
  <si>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</si>
  <si>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</si>
  <si>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</si>
  <si>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</si>
  <si>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</si>
  <si>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</si>
  <si>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</si>
  <si>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</si>
  <si>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</si>
  <si>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</si>
  <si>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</si>
  <si>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</si>
  <si>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</si>
  <si>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</si>
  <si>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</si>
  <si>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</si>
  <si>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</si>
  <si>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Tabela nr 8</t>
  </si>
  <si>
    <t>Liczba uczniów/ wychowanków/ pensjonariuszy</t>
  </si>
  <si>
    <t>Rodzaj prowadzonej działalności (opisowo)</t>
  </si>
  <si>
    <t>Wysokość rocznego budżetu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</si>
  <si>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</si>
  <si>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</si>
  <si>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</si>
  <si>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</si>
  <si>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</si>
  <si>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</si>
  <si>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</si>
  <si>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</si>
  <si>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</si>
  <si>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</si>
  <si>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</si>
  <si>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</si>
  <si>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</si>
  <si>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</si>
  <si>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</si>
  <si>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</si>
  <si>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</si>
  <si>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</si>
  <si>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</si>
  <si>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</si>
  <si>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</si>
  <si>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</si>
  <si>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</si>
  <si>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</si>
  <si>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</si>
  <si>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</si>
  <si>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</si>
  <si>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</si>
  <si>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</si>
  <si>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</si>
  <si>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</si>
  <si>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 xml:space="preserve">Suma ubezpieczenia (wartość pojazdu </t>
    </r>
    <r>
      <rPr>
        <b/>
        <sz val="10"/>
        <color indexed="10"/>
        <rFont val="Arial"/>
        <family val="2"/>
      </rPr>
      <t>z VAT)</t>
    </r>
  </si>
  <si>
    <r>
      <t>Zielona Karta</t>
    </r>
    <r>
      <rPr>
        <sz val="10"/>
        <rFont val="Arial"/>
        <family val="2"/>
      </rPr>
      <t xml:space="preserve"> (kraj)</t>
    </r>
  </si>
  <si>
    <t>OC</t>
  </si>
  <si>
    <t>NW</t>
  </si>
  <si>
    <t>AC/KR</t>
  </si>
  <si>
    <t>ASS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</si>
  <si>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(wybrane ryzyka zaznaczone X)</t>
    </r>
  </si>
  <si>
    <t>Urząd Miejski</t>
  </si>
  <si>
    <t>581-10-15-015</t>
  </si>
  <si>
    <t>000530301</t>
  </si>
  <si>
    <t>8411Z</t>
  </si>
  <si>
    <t>Administracja publiczna</t>
  </si>
  <si>
    <t>-</t>
  </si>
  <si>
    <t>Miejsko-Gminny Ośrodek Pomocy Społecznej</t>
  </si>
  <si>
    <t>581-14-79-275</t>
  </si>
  <si>
    <t>002797089</t>
  </si>
  <si>
    <t>8899 Z</t>
  </si>
  <si>
    <t>pomoc społeczna</t>
  </si>
  <si>
    <t xml:space="preserve">Centrum Sportu i Rekreacji </t>
  </si>
  <si>
    <t>744-174-24-21</t>
  </si>
  <si>
    <t>sportowa</t>
  </si>
  <si>
    <t>Suski Ośrodek Kultury</t>
  </si>
  <si>
    <t>744-15-71-103</t>
  </si>
  <si>
    <t>170019341</t>
  </si>
  <si>
    <t>9004Z</t>
  </si>
  <si>
    <t>upowszechnianie  kultury</t>
  </si>
  <si>
    <t xml:space="preserve">Szkoła Podstawowa im. Gen. Józefa Bema w Suszu </t>
  </si>
  <si>
    <t xml:space="preserve">744-16-09-142 </t>
  </si>
  <si>
    <t>170291445</t>
  </si>
  <si>
    <t xml:space="preserve">8520Z </t>
  </si>
  <si>
    <t>szkolnictwo</t>
  </si>
  <si>
    <t>Szkoła Podstawowa w Jawtach Wielkich</t>
  </si>
  <si>
    <t>744-16-09-171</t>
  </si>
  <si>
    <t>001191551</t>
  </si>
  <si>
    <t>8520Z</t>
  </si>
  <si>
    <t>edukacja</t>
  </si>
  <si>
    <t>Szkoła Podstawowa w Babiętach Wielkich</t>
  </si>
  <si>
    <t>744-16-09-159</t>
  </si>
  <si>
    <t>170289359</t>
  </si>
  <si>
    <t>Szkolnictwo podstawowe</t>
  </si>
  <si>
    <t>Przedszkole w Suszu</t>
  </si>
  <si>
    <t>744-161-04-06</t>
  </si>
  <si>
    <t>000985540</t>
  </si>
  <si>
    <t>8510Z</t>
  </si>
  <si>
    <t>wychowanie przedszkolne</t>
  </si>
  <si>
    <t>Biblioteka Miejska w Suszu wraz z Filiami Bibliotecznymi w Redakach i Białoszycach</t>
  </si>
  <si>
    <t>744-15-71-126</t>
  </si>
  <si>
    <t>170019335</t>
  </si>
  <si>
    <t>9101A</t>
  </si>
  <si>
    <t>Tabela nr 1 - Informacje ogólne do oceny ryzyka w Gminie Susz</t>
  </si>
  <si>
    <t xml:space="preserve">Elementy mające wpływ na ocenę ryzyka </t>
  </si>
  <si>
    <t>cmentarz, place zabaw</t>
  </si>
  <si>
    <t>NIE</t>
  </si>
  <si>
    <t>Czy w mieniu zgłoszonym  do ubezpieczenia znajdują się koletory słoneczne (solary)?</t>
  </si>
  <si>
    <t>Czy w mieniu zgłoszonym do ubezpieczenia znajduje się takie mienie jak: namioty, namioty foliowe lub szklarnie?</t>
  </si>
  <si>
    <t>Tabela nr 2 - Wykaz budynków i budowli w Gminie Susz</t>
  </si>
  <si>
    <t>1. Urząd Miejski w Suszu</t>
  </si>
  <si>
    <t>Świetlica wiejska Emilianowo</t>
  </si>
  <si>
    <t>świetlica</t>
  </si>
  <si>
    <t>Lokal świetlicy wiejskiej w Lubnowych Małych</t>
  </si>
  <si>
    <t>Świetlica wiejska w Bałoszycach</t>
  </si>
  <si>
    <t>Lokal świetlicy wiejskiej w Różnowie</t>
  </si>
  <si>
    <t>Świetlica wiejska Bornice</t>
  </si>
  <si>
    <t>Świetlica wiejska Jakubowo Kisielickie</t>
  </si>
  <si>
    <t>Świetlica wiejska Żakowice</t>
  </si>
  <si>
    <t>Lokal świetlicy Susz ul. Koszarowa 15 A</t>
  </si>
  <si>
    <t xml:space="preserve">Świetlica wiejska Jawty Wielkie </t>
  </si>
  <si>
    <t>gospodarcze</t>
  </si>
  <si>
    <t>Budynek Urzędu Miejskiego w Suszu   ul.Wybickiego 6</t>
  </si>
  <si>
    <t xml:space="preserve">administracja publiczna </t>
  </si>
  <si>
    <t>Wiata przystankowa Bronowo</t>
  </si>
  <si>
    <t>komunikacja publiczna</t>
  </si>
  <si>
    <t>Wiata przystankowa Różnowo</t>
  </si>
  <si>
    <t xml:space="preserve">Budynek socjal.-kultural. Nipkowie </t>
  </si>
  <si>
    <t>Świetlica wiejska Piotrkowo</t>
  </si>
  <si>
    <t>Świetlica wiejska Kamieniec</t>
  </si>
  <si>
    <t xml:space="preserve">Lokal świetlicy w Krzywcu </t>
  </si>
  <si>
    <t xml:space="preserve">Lokal świetlicy w Januszewie </t>
  </si>
  <si>
    <t>Hala sportowa Babięty Wielkie</t>
  </si>
  <si>
    <t>szkolnictwo- sportowe</t>
  </si>
  <si>
    <t>Lokal świetlicy w Chełmżycy</t>
  </si>
  <si>
    <t>Budynek świetlicy wiejskiej Czerwona Woda</t>
  </si>
  <si>
    <t>Świetlica wiejska Ulnowo</t>
  </si>
  <si>
    <t>lokal świetlicy wiejskiej w  Brusinach</t>
  </si>
  <si>
    <t>Świetlica wiejska z biblioteką Redaki</t>
  </si>
  <si>
    <t>świetlica, biblioteka</t>
  </si>
  <si>
    <t xml:space="preserve">Budynek sportowy Susz ul. Leśna </t>
  </si>
  <si>
    <t>Centrum Zarządzania Kryzysowego</t>
  </si>
  <si>
    <t>garaże, remiza, podstacja pogotowia ratunkowego</t>
  </si>
  <si>
    <t>Remiza OSP</t>
  </si>
  <si>
    <t>garaż i remiza</t>
  </si>
  <si>
    <t>garaż OSP</t>
  </si>
  <si>
    <t>garaż</t>
  </si>
  <si>
    <t>garaż i remiza OSP</t>
  </si>
  <si>
    <t>gospodarczy</t>
  </si>
  <si>
    <t>Świetlica wiejska Bałoszyce</t>
  </si>
  <si>
    <t xml:space="preserve">Wiata przystankowa </t>
  </si>
  <si>
    <t>Wiata rowerowo rekreacyjna</t>
  </si>
  <si>
    <t>Budynek toalet z pomieszczeniami gospodarczo-porząsdkowymi</t>
  </si>
  <si>
    <t>użyteczności publicznej</t>
  </si>
  <si>
    <t>Wiaty i stragany handlowe</t>
  </si>
  <si>
    <t>Budynek użytkowy hangar</t>
  </si>
  <si>
    <t xml:space="preserve">Plac zabaw </t>
  </si>
  <si>
    <t>Plac zabaw "PARKOFRAJDFA"</t>
  </si>
  <si>
    <t>Budynek gospodarczy</t>
  </si>
  <si>
    <t>Wiata rekreacyjna stalowa</t>
  </si>
  <si>
    <t>Wiata rekreacyjna</t>
  </si>
  <si>
    <t>Wiata przystankowa</t>
  </si>
  <si>
    <t xml:space="preserve">Altana drewniana </t>
  </si>
  <si>
    <t>Altana sześcikątna                                 z wyposażeniem</t>
  </si>
  <si>
    <t>Centrum wypoczynku wiejskiego</t>
  </si>
  <si>
    <t xml:space="preserve">Park wiejski </t>
  </si>
  <si>
    <t>Zestaw zabawowy</t>
  </si>
  <si>
    <t xml:space="preserve">Zestaw zabawowy </t>
  </si>
  <si>
    <t>Kompleks lekkoatletyczny</t>
  </si>
  <si>
    <t xml:space="preserve">Altana drewniana o </t>
  </si>
  <si>
    <t xml:space="preserve">Altana z ławkami </t>
  </si>
  <si>
    <t xml:space="preserve">Boisko wielofunk. Babięty Wielkie </t>
  </si>
  <si>
    <t xml:space="preserve">Ławki i stoły Kamieniec </t>
  </si>
  <si>
    <t xml:space="preserve">Garaż blaszany </t>
  </si>
  <si>
    <t>Mur Obronny Susz</t>
  </si>
  <si>
    <t xml:space="preserve">Wiata rekreacyjna </t>
  </si>
  <si>
    <t xml:space="preserve">Wiata przystankowa a </t>
  </si>
  <si>
    <t xml:space="preserve">Boisko sportowe </t>
  </si>
  <si>
    <t xml:space="preserve">Świetlica wiejska  </t>
  </si>
  <si>
    <t xml:space="preserve">Altana </t>
  </si>
  <si>
    <t>Altana wolnostojąca</t>
  </si>
  <si>
    <t>Altana rekreacyjna</t>
  </si>
  <si>
    <t xml:space="preserve">Altana rekreacyjna </t>
  </si>
  <si>
    <t>odtworzeniowa - wartość odtworzeniowa ustalona na podstawie kalkulatora do szacowania wartości odtworzeniowych budynków opartego na Biuletynie Cen Obiektów Budowlanych SEKOCENBUD w 2015 roku</t>
  </si>
  <si>
    <t>odtworzeniowa ** - wartość odtworzeniowa określona przez Zamawiającego</t>
  </si>
  <si>
    <t>Budynki przynależące do OSP</t>
  </si>
  <si>
    <t>tak</t>
  </si>
  <si>
    <t>nie</t>
  </si>
  <si>
    <t>odtworzeniowa</t>
  </si>
  <si>
    <t>Emilianowo</t>
  </si>
  <si>
    <t>księgowa brutto</t>
  </si>
  <si>
    <t>Lubnowy Małe</t>
  </si>
  <si>
    <t>1973, modernizacja 2014</t>
  </si>
  <si>
    <t>Bałoszyce</t>
  </si>
  <si>
    <t>Różnowo 42</t>
  </si>
  <si>
    <t xml:space="preserve">tak </t>
  </si>
  <si>
    <t>1940, modernizacja 2010</t>
  </si>
  <si>
    <t>Bornice</t>
  </si>
  <si>
    <t>1973, modernizacja 2012, 2013, 2014</t>
  </si>
  <si>
    <t xml:space="preserve">Jakubowo Kisielickie </t>
  </si>
  <si>
    <t>1927, modernizacja 2013, 2014</t>
  </si>
  <si>
    <t>Żakowice</t>
  </si>
  <si>
    <t>modernizacja 2013</t>
  </si>
  <si>
    <t>kraty w oknach</t>
  </si>
  <si>
    <t>Susz ul. Koszarowa 15 A</t>
  </si>
  <si>
    <t>1989, modernizacja 2011</t>
  </si>
  <si>
    <t>ochrona i monitorowanie sygnału alarmowego oraz podejmowanie interwencji (Solid Security)</t>
  </si>
  <si>
    <t>Jawty Wielkie</t>
  </si>
  <si>
    <t xml:space="preserve">1994, 2001 - modernizacja węzeł CO </t>
  </si>
  <si>
    <t>ochrona i monitorowanie sygnału alarmowego oraz podejmowanie interwencji (Solid Security), system monitoringu - wew. i zew. budynku, gaśnice szt. 13, hydranty  p. poż. wew. szt. -  7, czujki p. poż.</t>
  </si>
  <si>
    <t xml:space="preserve">14-240 Susz, ul. J. Wybickiego 6 </t>
  </si>
  <si>
    <t>Bronowa, 14-240 Susz</t>
  </si>
  <si>
    <t>Różnowo, 14-240 Susz</t>
  </si>
  <si>
    <t>modernizacja 2011</t>
  </si>
  <si>
    <t>Nipkowie</t>
  </si>
  <si>
    <t xml:space="preserve">nie </t>
  </si>
  <si>
    <t>1970, modernizacja 2013</t>
  </si>
  <si>
    <t>Piotrkowo</t>
  </si>
  <si>
    <t>Kamieniec</t>
  </si>
  <si>
    <t>Krzywiec 23</t>
  </si>
  <si>
    <t>1930, modernizacja 2014, 2017</t>
  </si>
  <si>
    <t>Januszewo</t>
  </si>
  <si>
    <t>ochrona i monitorowanie sygnału alarmowego oraz podejmowanie interwencji (Solid Security), hydrant wew.</t>
  </si>
  <si>
    <t xml:space="preserve">Babięty Wielkie </t>
  </si>
  <si>
    <t>kraty</t>
  </si>
  <si>
    <t>Chełmżyca</t>
  </si>
  <si>
    <t>1960, modernizacja 2014</t>
  </si>
  <si>
    <t>Czerwona Woda</t>
  </si>
  <si>
    <t>1930, modernizacja 2011, 2014</t>
  </si>
  <si>
    <t>Ulnowo</t>
  </si>
  <si>
    <t>modernizacja 2012</t>
  </si>
  <si>
    <t>Brusiny</t>
  </si>
  <si>
    <t>2010, zmniejszenie wart. 2014r.</t>
  </si>
  <si>
    <t>Redaki 18A</t>
  </si>
  <si>
    <t>2000, 2014</t>
  </si>
  <si>
    <t>Susz, ul. Leśna</t>
  </si>
  <si>
    <t>2010, 2011 - modernizacja, zniejszenie wart. 2014 r.</t>
  </si>
  <si>
    <t>wewnętrzne i zewnętrzne hydranty</t>
  </si>
  <si>
    <t>Susz, ul. Polna 1a</t>
  </si>
  <si>
    <t>hydrant zewnętrzny</t>
  </si>
  <si>
    <t>Babięty Wielkie 56</t>
  </si>
  <si>
    <t>Jakubowo Kisielickie 19</t>
  </si>
  <si>
    <t>1982   modernizacja, zwiększenie wart. 2016</t>
  </si>
  <si>
    <t>2013, modernizacja 2014</t>
  </si>
  <si>
    <t>Jakubowo Kisielickie</t>
  </si>
  <si>
    <t>Bronowo</t>
  </si>
  <si>
    <t>Rudniki</t>
  </si>
  <si>
    <t>Grabowiec</t>
  </si>
  <si>
    <t>Falknowo</t>
  </si>
  <si>
    <t>monitoring zewnętrzny</t>
  </si>
  <si>
    <t>Susz, ul. Słowiańska</t>
  </si>
  <si>
    <t>pocz.lat 70-tych XX w.</t>
  </si>
  <si>
    <t>plaża miejska - ul. Wybickiego Susz</t>
  </si>
  <si>
    <t>zwiększenie</t>
  </si>
  <si>
    <t>Dąbrówka</t>
  </si>
  <si>
    <t xml:space="preserve">Jawty Małe </t>
  </si>
  <si>
    <t>Krzywiec</t>
  </si>
  <si>
    <t>Michałowo</t>
  </si>
  <si>
    <t>zwiększenie wartości</t>
  </si>
  <si>
    <t>Olbrachtówko</t>
  </si>
  <si>
    <t>Susz, Stare Miasto</t>
  </si>
  <si>
    <t xml:space="preserve">Redaki </t>
  </si>
  <si>
    <t>Różanki</t>
  </si>
  <si>
    <t>Różnowo</t>
  </si>
  <si>
    <t>Adamowo</t>
  </si>
  <si>
    <t>Susz Os. J. Korczaka</t>
  </si>
  <si>
    <t>Susz oś. Brzostowe</t>
  </si>
  <si>
    <t xml:space="preserve">Susz ul. Koszarowa </t>
  </si>
  <si>
    <t>Wiśniówek</t>
  </si>
  <si>
    <t>Babięty Wielkie</t>
  </si>
  <si>
    <t>Susz, os.Prabuckie ul. M.C.Sklodowskiej</t>
  </si>
  <si>
    <t>Susz ul. Iławska</t>
  </si>
  <si>
    <t>Nipkowo</t>
  </si>
  <si>
    <t>Susz</t>
  </si>
  <si>
    <t xml:space="preserve">Kamieniec </t>
  </si>
  <si>
    <t xml:space="preserve">Ul. Słowiańska </t>
  </si>
  <si>
    <t xml:space="preserve">Lubnowy </t>
  </si>
  <si>
    <t>Karolewo</t>
  </si>
  <si>
    <t xml:space="preserve">Olbrachtówko </t>
  </si>
  <si>
    <t>Olbrachtowo</t>
  </si>
  <si>
    <t>cegła pełna</t>
  </si>
  <si>
    <t>drewniane</t>
  </si>
  <si>
    <t>pustak</t>
  </si>
  <si>
    <t>drewniany, blachodachówka</t>
  </si>
  <si>
    <t>bloczek silka</t>
  </si>
  <si>
    <t>stropodach</t>
  </si>
  <si>
    <t>blachodachówka</t>
  </si>
  <si>
    <t>cegła</t>
  </si>
  <si>
    <t>drewniany, dachówka</t>
  </si>
  <si>
    <t>drewniany, kryty gontem</t>
  </si>
  <si>
    <t>drewniane + betonowy</t>
  </si>
  <si>
    <t>drewniana, papa</t>
  </si>
  <si>
    <t xml:space="preserve">drewniane </t>
  </si>
  <si>
    <t>drewniany, eternit</t>
  </si>
  <si>
    <t>drewniana, blachodachówka</t>
  </si>
  <si>
    <t>drewniany</t>
  </si>
  <si>
    <t>budynek główny - cegła ceramiczna pełna, część wschodnia - bloczek suporeks</t>
  </si>
  <si>
    <t xml:space="preserve">budynek główny - strop drewniany, część wschodnia - strop żelbetowy, podłoga w piwnicy - betonowa na gruncie </t>
  </si>
  <si>
    <t>konstrukcja stalowa ze ściankami z pleksiglasu</t>
  </si>
  <si>
    <t>nie dotyczy</t>
  </si>
  <si>
    <t>konstrukcja stalowa z dachem z  pleksiglasu</t>
  </si>
  <si>
    <t>betonowy</t>
  </si>
  <si>
    <t>żelbetonowy</t>
  </si>
  <si>
    <t>drewniana, dachówka</t>
  </si>
  <si>
    <t>drewno</t>
  </si>
  <si>
    <t>drewno, eternit</t>
  </si>
  <si>
    <t xml:space="preserve">stropodach, betonowy </t>
  </si>
  <si>
    <t>stropodach, płyty dwuwarstwowe ocieplane</t>
  </si>
  <si>
    <t>bloczek SILKA</t>
  </si>
  <si>
    <t>betonowe</t>
  </si>
  <si>
    <t>papa</t>
  </si>
  <si>
    <t>bloczek wapienno-piaskowy SILKA</t>
  </si>
  <si>
    <t>płyty typ Żerański</t>
  </si>
  <si>
    <t>stalowa, dwuspadowy, blachodachówka</t>
  </si>
  <si>
    <t>dwuspadowy, drewniana, blachodachówka</t>
  </si>
  <si>
    <t>murowane</t>
  </si>
  <si>
    <t>kryty papą</t>
  </si>
  <si>
    <t>drewno+papa</t>
  </si>
  <si>
    <t>płyta gipsowo kartonowa</t>
  </si>
  <si>
    <t>płyta blaszana warstwowa</t>
  </si>
  <si>
    <t>konstrukcja stalowa, ścianki z blachu trapezowej,  ścianki boczne z pleksiglasu</t>
  </si>
  <si>
    <t>stalowe</t>
  </si>
  <si>
    <t xml:space="preserve"> blacha</t>
  </si>
  <si>
    <t>konstrukcja stalowa, wypełniona przeszklona</t>
  </si>
  <si>
    <t>stalowa + blacha trapezowa</t>
  </si>
  <si>
    <t>konstrukcja drewnina, boki (płoty) na przęsłach łukowych</t>
  </si>
  <si>
    <t>dach drewniany pokryty gontem</t>
  </si>
  <si>
    <t>murowana</t>
  </si>
  <si>
    <t>konsteukcja derwniana, dachówka</t>
  </si>
  <si>
    <t>kostrukcja drewniana</t>
  </si>
  <si>
    <t>betonowy, zbrojony, kryty papą</t>
  </si>
  <si>
    <t>dobry</t>
  </si>
  <si>
    <t>wodno-kanalizacyjna - dobra, c.o - brak</t>
  </si>
  <si>
    <t>dobra</t>
  </si>
  <si>
    <t>bardzo dobry</t>
  </si>
  <si>
    <t>dostateczny</t>
  </si>
  <si>
    <t>bardzo dobra</t>
  </si>
  <si>
    <t xml:space="preserve">2 kondygnacje + 1 podziemna + poddasze użytkowe,  </t>
  </si>
  <si>
    <t xml:space="preserve"> nie </t>
  </si>
  <si>
    <t>dostateczna</t>
  </si>
  <si>
    <t>wodna - dobry, kanalizacja, c.o nie dotyczy</t>
  </si>
  <si>
    <t>brak</t>
  </si>
  <si>
    <t>Tabela nr 3 - Wykaz sprzętu elektronicznego w Gminie Susz</t>
  </si>
  <si>
    <t>Komputer DELL pok. 204</t>
  </si>
  <si>
    <t>Komputer DELL pok. 108</t>
  </si>
  <si>
    <t>Komputer DELL pok. 111C</t>
  </si>
  <si>
    <t>Zestaw komputerowy PC PLUS Intel Clelron świetlica Lubnowy Wielkie</t>
  </si>
  <si>
    <t>Zestaw komputerowy sołectwo Jawty Wielkie</t>
  </si>
  <si>
    <t>Komputer Dell</t>
  </si>
  <si>
    <t xml:space="preserve">Jednostka centralna Dell Vostro 3900 MT </t>
  </si>
  <si>
    <t>Komputer Dell Vostro - pok. 106</t>
  </si>
  <si>
    <t>Komputer Dell - pok 101</t>
  </si>
  <si>
    <t>Kopmuter Dell- zestaw pok. 107</t>
  </si>
  <si>
    <t>Komputer Dell pok.104</t>
  </si>
  <si>
    <t xml:space="preserve">Monitor komputerowy </t>
  </si>
  <si>
    <t>Komputer Dell Optiplex 380</t>
  </si>
  <si>
    <t>Jednostka centralna</t>
  </si>
  <si>
    <t xml:space="preserve">Laptop DELL Inspirion 3520 (Promocja) </t>
  </si>
  <si>
    <t xml:space="preserve">Laptop DELL Inspirion 5520 (Informatyk) </t>
  </si>
  <si>
    <t>W tym mienie będące w posiadaniu (użytkowane) na podstawie umów najmu, dzierżawy, użytkowania, leasingu lub umów pokrewnych</t>
  </si>
  <si>
    <t>1A</t>
  </si>
  <si>
    <t>Urząd Miejski w Suszu</t>
  </si>
  <si>
    <t>Ochotnicza Straż Pożarna</t>
  </si>
  <si>
    <t>Miejsko Gminny Ośrodek Pomocy Społecznej</t>
  </si>
  <si>
    <t>Centrum Sportu i Rekreacji</t>
  </si>
  <si>
    <t>Tabela nr 4 - Wykaz pojazdów w Gminie Susz</t>
  </si>
  <si>
    <t>Mercedes Benz</t>
  </si>
  <si>
    <t>Atego</t>
  </si>
  <si>
    <t>WDB9763641L580380</t>
  </si>
  <si>
    <t>NIL 12815</t>
  </si>
  <si>
    <t>Specjalny, Pożarniczy</t>
  </si>
  <si>
    <t>Jelcz</t>
  </si>
  <si>
    <t>005</t>
  </si>
  <si>
    <t>NILW 190</t>
  </si>
  <si>
    <t>Humboldt Deutz</t>
  </si>
  <si>
    <t>Magirus 170</t>
  </si>
  <si>
    <t>NIL 35JN</t>
  </si>
  <si>
    <t xml:space="preserve">Opel </t>
  </si>
  <si>
    <t>Movano</t>
  </si>
  <si>
    <t>VN1F9CNL527852170</t>
  </si>
  <si>
    <t>NIL 03262</t>
  </si>
  <si>
    <t>Star</t>
  </si>
  <si>
    <t>NIL 97SF</t>
  </si>
  <si>
    <t>DAF</t>
  </si>
  <si>
    <t>NIL 50273</t>
  </si>
  <si>
    <t>31.08.2011</t>
  </si>
  <si>
    <t>17.11.1979</t>
  </si>
  <si>
    <t>21.06.2019</t>
  </si>
  <si>
    <t>04.05.1970</t>
  </si>
  <si>
    <t>05.03.2003</t>
  </si>
  <si>
    <t>02.04.2019</t>
  </si>
  <si>
    <t>20.10.1979</t>
  </si>
  <si>
    <t>30.01.2019</t>
  </si>
  <si>
    <t xml:space="preserve"> 31.08.2019</t>
  </si>
  <si>
    <t xml:space="preserve"> 30.08.2020</t>
  </si>
  <si>
    <t xml:space="preserve"> 16.11.2018</t>
  </si>
  <si>
    <t xml:space="preserve"> 15.11.2019</t>
  </si>
  <si>
    <t xml:space="preserve"> 14.11.2020</t>
  </si>
  <si>
    <t>04.11.2019</t>
  </si>
  <si>
    <t xml:space="preserve"> 03.11.2020</t>
  </si>
  <si>
    <t xml:space="preserve"> 23.04.2019</t>
  </si>
  <si>
    <t>22.04.2020</t>
  </si>
  <si>
    <t>01.02.2019</t>
  </si>
  <si>
    <t>31.01.2020</t>
  </si>
  <si>
    <t>2. Miejsko Gminny Ośrodek Pomocy Społecznej</t>
  </si>
  <si>
    <t>ZESTAW KOPUTEROWY          128/39/491</t>
  </si>
  <si>
    <t>SERWER</t>
  </si>
  <si>
    <t>ZESTAW KOMPUTEROWY       143/40/491</t>
  </si>
  <si>
    <t>ZESTAW KOMPUTEROWY       144/40</t>
  </si>
  <si>
    <t>ZESTAW KOMPUTEROWY       153/42</t>
  </si>
  <si>
    <t>ZESTAW KOMPUTEROWY       157/43</t>
  </si>
  <si>
    <t>ZESTAW KOMUTEROWY         159/43</t>
  </si>
  <si>
    <t>ZESTAW KOMPUTEROWY       160/43</t>
  </si>
  <si>
    <t>DRUKARKA LASEROWA          158/43</t>
  </si>
  <si>
    <t>ZESTAW KOMPUTEROWY       174/45</t>
  </si>
  <si>
    <t>ZESTAW KOMPUTEROWY       180/46</t>
  </si>
  <si>
    <t>ZESTAW KOMPUTEROWY       192/47</t>
  </si>
  <si>
    <t>ZESTAW KOMPUTEROWY       200/48</t>
  </si>
  <si>
    <t>WYKAZ LOKALIZACJI, W KTÓRYCH PROWADZONA JEST DZIAŁALNOŚĆ ORAZ LOKALIZACJI, GDZIE ZNAJDUJE SIĘ MIENIE NALEŻĄCE DO JEDNOSTEK GMINY SUSZ (nie wykazane w załączniku nr 1 - poniższy wykaz nie musi być pełnym wykazem lokalizacji)</t>
  </si>
  <si>
    <t>ul. Wybickiego 6, 14-240 Susz</t>
  </si>
  <si>
    <t>1. Miejsko Gminny Ośrodek Pomocy Społecznej</t>
  </si>
  <si>
    <t>2. Miejsko - Gminny Ośrodek Pomocy Społecznej</t>
  </si>
  <si>
    <t>OPEL</t>
  </si>
  <si>
    <t>VIVARO L1H22,9t</t>
  </si>
  <si>
    <t>WOLJ7B4B69V604911</t>
  </si>
  <si>
    <t>NIL 45VX</t>
  </si>
  <si>
    <t>OSOBOWY</t>
  </si>
  <si>
    <t>BORDO</t>
  </si>
  <si>
    <t>BR1</t>
  </si>
  <si>
    <t>SZ910000080BR1188</t>
  </si>
  <si>
    <t>NIL 42VU</t>
  </si>
  <si>
    <t>PRZYCZEPKA LEKKA</t>
  </si>
  <si>
    <t>FORD</t>
  </si>
  <si>
    <t>Transit</t>
  </si>
  <si>
    <t>WF0HXXTTGHEG44292</t>
  </si>
  <si>
    <t>NIL 33459</t>
  </si>
  <si>
    <t>Autobus</t>
  </si>
  <si>
    <t>14.12.2018</t>
  </si>
  <si>
    <t>X</t>
  </si>
  <si>
    <t>22.06.2015</t>
  </si>
  <si>
    <t>AUTOALARM</t>
  </si>
  <si>
    <t>HAK,RADIO</t>
  </si>
  <si>
    <t>NAWIGACJA</t>
  </si>
  <si>
    <t>19.12.2018</t>
  </si>
  <si>
    <t>18.12.2019</t>
  </si>
  <si>
    <t>07.01.2019</t>
  </si>
  <si>
    <t>06.01.2020</t>
  </si>
  <si>
    <t>01.07.2019</t>
  </si>
  <si>
    <t>30.06.2020</t>
  </si>
  <si>
    <t>280230734</t>
  </si>
  <si>
    <t>9319Z, 6820Z, 9311Z, 9329Z</t>
  </si>
  <si>
    <t>2. Centrum Sportu i Rekreacji</t>
  </si>
  <si>
    <t>Budynek Hali</t>
  </si>
  <si>
    <t>działalność sportowa</t>
  </si>
  <si>
    <t>TAK</t>
  </si>
  <si>
    <t>Kompleks sportowy -ORLIK</t>
  </si>
  <si>
    <t>Skatepark, Susz, ul. Wybickiego</t>
  </si>
  <si>
    <t>alarm, gaśnice</t>
  </si>
  <si>
    <t>Susz ul.Piastowska 5c</t>
  </si>
  <si>
    <t>monitoring</t>
  </si>
  <si>
    <t xml:space="preserve">Susz, ul. Wybickiego </t>
  </si>
  <si>
    <t>dachy dwuspadowe pokryte blachą falista, stalową dwustronnie cynkowaną powlekaną na drewnianym łaceniu i podłaciu</t>
  </si>
  <si>
    <t>płyta OSB</t>
  </si>
  <si>
    <t xml:space="preserve">            -</t>
  </si>
  <si>
    <t>dachówka ceramiczna</t>
  </si>
  <si>
    <t>płyta betonowa</t>
  </si>
  <si>
    <t>bardzo doby</t>
  </si>
  <si>
    <t>3. Centrum Sportu i Rekreacji</t>
  </si>
  <si>
    <t>Zestaw komput.PC Athlon×4840</t>
  </si>
  <si>
    <t>Urządzenie HP Deskjet Inj Advantge 3635</t>
  </si>
  <si>
    <t>Zestaw komputerowy DELL Vostro 3800 W78IP</t>
  </si>
  <si>
    <t>Klimatyzator Midea MSMBBU-12HRFN1</t>
  </si>
  <si>
    <t>2. Centrum Sportui i Rekreacji</t>
  </si>
  <si>
    <t>Mikrofony bezprzewodowe SHURE BLX 24E - 2 sztuki</t>
  </si>
  <si>
    <t>Laptop ASUS ×553 MA-BING</t>
  </si>
  <si>
    <t>Dysk zewnętrzny INTENSO</t>
  </si>
  <si>
    <t>Dysk zewnętrzny DTO1A CA 100</t>
  </si>
  <si>
    <t>Dysk zewnętrzny SEGATE EXSPANSION</t>
  </si>
  <si>
    <t>Mikser EUROPOWER MP 4000</t>
  </si>
  <si>
    <t>Kolumna RH Sound</t>
  </si>
  <si>
    <t>Laptop Dell Inspiron 15</t>
  </si>
  <si>
    <t>Laptop Delllatiude E7240</t>
  </si>
  <si>
    <t>Projektor Epson EB-2055</t>
  </si>
  <si>
    <t>Niszczarka Fellowes 60CS</t>
  </si>
  <si>
    <t>Drukarka atramentowa Epson L1300</t>
  </si>
  <si>
    <t>Mikrofon bezprzewodowy Shure BLX 14/SN31</t>
  </si>
  <si>
    <t>Mikrofon bezprzewodowy BLX 24/SM58</t>
  </si>
  <si>
    <t>Zestaw przenośny Audix OM -3s - 2 sztuki</t>
  </si>
  <si>
    <t>1. Centrum Sportu i Rekreacji</t>
  </si>
  <si>
    <t>Centrum monitoringu wizyjnego w Suszu - wewnątrz</t>
  </si>
  <si>
    <t>Centrum monitoringu wizyjnego w Suszu -wewnątrz</t>
  </si>
  <si>
    <t>Monitoring miejski Susz, ul. Wybickiego CSiR-na zewnątrz</t>
  </si>
  <si>
    <t>WOLJ7B4B69V504185</t>
  </si>
  <si>
    <t>NIL 78VN</t>
  </si>
  <si>
    <t>19.11.2018</t>
  </si>
  <si>
    <t>18.11.2019</t>
  </si>
  <si>
    <t>Tabela nr 5 - Szkodowość w Gminie Susz</t>
  </si>
  <si>
    <t>Ul. Piastowska 5C, 14-240 Susz</t>
  </si>
  <si>
    <t>hydranty, gaśnice,alarm, kamery</t>
  </si>
  <si>
    <t>4. Suski Ośrodek Kultury</t>
  </si>
  <si>
    <t>ZESTAW KOMPUTEROWYAMDX4FX-4300WINZ</t>
  </si>
  <si>
    <t>3. Suski Ośrodek Kultury</t>
  </si>
  <si>
    <t>Aparat Fotograficzny CANON750D BODY +wyposażenie</t>
  </si>
  <si>
    <t>Kamera sportowa i akcesoria:adapter mikrofon pojemn.Rode Video MIC GP oraz karta pamięci,dysk 2TB</t>
  </si>
  <si>
    <t>Laptop LENOWO G700-59-39552511113</t>
  </si>
  <si>
    <t>gaśnice , alarmy (CSiR)</t>
  </si>
  <si>
    <t>szatnia</t>
  </si>
  <si>
    <t>place zabaw</t>
  </si>
  <si>
    <t>3. Szkoła Podstawowa im. Gen. Józefa Bema w Suszu</t>
  </si>
  <si>
    <t>Budynek szkolny po Gimnazjum</t>
  </si>
  <si>
    <t>Budowle – rurociągi kanalizacyjne i deszczowe</t>
  </si>
  <si>
    <t>Linia energetyczna</t>
  </si>
  <si>
    <t>Oświetlenie i instalacja burzowa</t>
  </si>
  <si>
    <t>Drogi i place</t>
  </si>
  <si>
    <t>Budynek szkolny czerwony</t>
  </si>
  <si>
    <t>Budynek szkolny biały z przybudówka - główny</t>
  </si>
  <si>
    <t>Sala gimnastyczna</t>
  </si>
  <si>
    <t>Garaż</t>
  </si>
  <si>
    <t>warsztat</t>
  </si>
  <si>
    <t>Ogrodzenie szkolne</t>
  </si>
  <si>
    <r>
      <t xml:space="preserve">Gaśnice: </t>
    </r>
    <r>
      <rPr>
        <sz val="10"/>
        <rFont val="Arial"/>
        <family val="0"/>
      </rPr>
      <t xml:space="preserve">Typ/GP4xABC/- 2 szt.                       Typ/GSE  2x/ - 1 szt.                       Typ/GP6xABC/ - 12 szt. </t>
    </r>
    <r>
      <rPr>
        <b/>
        <sz val="10"/>
        <rFont val="Arial"/>
        <family val="2"/>
      </rPr>
      <t>Hydranty:</t>
    </r>
    <r>
      <rPr>
        <sz val="10"/>
        <rFont val="Arial"/>
        <family val="0"/>
      </rPr>
      <t xml:space="preserve"> zewnętrzne 2 szt.                            wewnętrzne 8 szt.                </t>
    </r>
    <r>
      <rPr>
        <b/>
        <sz val="10"/>
        <rFont val="Arial"/>
        <family val="2"/>
      </rPr>
      <t xml:space="preserve">    Monitoring</t>
    </r>
  </si>
  <si>
    <t>14-240 Susz, ul. Piastowska 5</t>
  </si>
  <si>
    <t>14-240 Susz, ul. Piastowska 6</t>
  </si>
  <si>
    <t>14-240 Susz, ul. Piastowska 7</t>
  </si>
  <si>
    <t>14-240 Susz, ul. Piastowska 8</t>
  </si>
  <si>
    <t>14-240 Susz, ul. Piastowska 9</t>
  </si>
  <si>
    <t>5szt gaśnic-proszkowe, wyłącznik prądu, dwa zamki w drzwiach wejściowych</t>
  </si>
  <si>
    <t>ul.Piastowska 5, 14-240 Susz</t>
  </si>
  <si>
    <t>12 gaśnic proszkowych, wyłącznik prądu, hydranty wewnętrzne 8szt., hydranty zewnętrzne 1szt. Kraty na II kodygnacji, dwa zamki w drzwiach wejściowych</t>
  </si>
  <si>
    <t>2 szt. gaśnic proszkowych, wyłącznik prądu, hydrant zewnętrzny 1, kraty , dwa zamki</t>
  </si>
  <si>
    <t>kłódka w drzwiach wejsciowych</t>
  </si>
  <si>
    <t>beton</t>
  </si>
  <si>
    <t>drewniane blachodachówka</t>
  </si>
  <si>
    <t>murowany z cegły</t>
  </si>
  <si>
    <t>drewniany kryty dachówką ceramiczną</t>
  </si>
  <si>
    <t>drewniany kryty blachodachówką, w przybudówce dachówka ceramiczna</t>
  </si>
  <si>
    <t>z cegły</t>
  </si>
  <si>
    <t>betonowy dach pokrytry blachą</t>
  </si>
  <si>
    <t>batdzo dobra</t>
  </si>
  <si>
    <t>c.o.b. dobry sieć wodno-kanaliczcyjna</t>
  </si>
  <si>
    <t>do remontu</t>
  </si>
  <si>
    <t>budynek główny do remontu</t>
  </si>
  <si>
    <t>c.o. do remontu sieć wodno kanalizacyjna dobra</t>
  </si>
  <si>
    <t>5. Szkoła Podstawowa im. Gen. Józefa Bema w Suszu</t>
  </si>
  <si>
    <t>Kserokopiarka Konica Minolta Bizhub 350</t>
  </si>
  <si>
    <t>Zestaw komputerowy  19” Samsung</t>
  </si>
  <si>
    <t>Monitor  19” Samsung</t>
  </si>
  <si>
    <t>HP OfficeJet Pro 8600 WiFi</t>
  </si>
  <si>
    <t>Multitablica Trace TS – 5080</t>
  </si>
  <si>
    <t>Projektor BenQ + ekran projekcyjny ścienny z uchwytem</t>
  </si>
  <si>
    <t>Urządzenie wielofunkcyjne PANASONIC</t>
  </si>
  <si>
    <t>Zestaw projekcyjny</t>
  </si>
  <si>
    <t>Zasilacz UPS Ever Duo II 1000</t>
  </si>
  <si>
    <t>Sieć Router TP – LINK TL – WR841N</t>
  </si>
  <si>
    <t>Splitter DUSB ½ Gembird GVS 122#1</t>
  </si>
  <si>
    <t>Multitablica Trace TS – 4080</t>
  </si>
  <si>
    <t>Zasilacz UPS Ever Duo II 800</t>
  </si>
  <si>
    <t>Zasilacz UPS Ever Duo II 500</t>
  </si>
  <si>
    <t>Aparat telefoniczny PANASONIC</t>
  </si>
  <si>
    <t>Drukarka CANON Pixma MX925</t>
  </si>
  <si>
    <t>Projektor multimedialny ACERx112H</t>
  </si>
  <si>
    <t>Projektor Benq MS527</t>
  </si>
  <si>
    <t>Drukarka HP LJ P1102</t>
  </si>
  <si>
    <t>zestaw komputerowy</t>
  </si>
  <si>
    <t>25.02.2013r.</t>
  </si>
  <si>
    <t>05.03.2013r</t>
  </si>
  <si>
    <t>kolorowa drukarka HP Color LJ</t>
  </si>
  <si>
    <t>08.03.2013r</t>
  </si>
  <si>
    <t>22.03.2013r.</t>
  </si>
  <si>
    <t>Drukarka HP LJ P1102w</t>
  </si>
  <si>
    <t>18.12.2013r.</t>
  </si>
  <si>
    <t>Telewizor LCD 40"</t>
  </si>
  <si>
    <t>27.10.2014r</t>
  </si>
  <si>
    <t>Zestaw komputerowy</t>
  </si>
  <si>
    <t>28.10.2014r.</t>
  </si>
  <si>
    <t>komuter</t>
  </si>
  <si>
    <t>19.12.2014r</t>
  </si>
  <si>
    <t xml:space="preserve">Tablica interaktywana ESPRIT </t>
  </si>
  <si>
    <t>19.12.2014r.</t>
  </si>
  <si>
    <t>Wizualizer A VER Vision SPC300+</t>
  </si>
  <si>
    <t>22.12.2014r.</t>
  </si>
  <si>
    <t>Kopiarka konika minolta c 203</t>
  </si>
  <si>
    <t>10.03.2015r.</t>
  </si>
  <si>
    <t>Wizualizer U50</t>
  </si>
  <si>
    <t>01.10.2015r.</t>
  </si>
  <si>
    <t xml:space="preserve">Komputer </t>
  </si>
  <si>
    <t>03.12.2015r.</t>
  </si>
  <si>
    <t>Kopiarka Konica minolta c 220</t>
  </si>
  <si>
    <t>18.02.2016r.</t>
  </si>
  <si>
    <t>03.03.2016r.</t>
  </si>
  <si>
    <t>Zwestaw komputerowy</t>
  </si>
  <si>
    <t>14.12.2016r.</t>
  </si>
  <si>
    <t>22.06.2017r.</t>
  </si>
  <si>
    <t>Drukarka Epson</t>
  </si>
  <si>
    <t>Ekran projekcyjny</t>
  </si>
  <si>
    <t>03.10.2017r</t>
  </si>
  <si>
    <t>Zestaw komputerowy 6560bi5</t>
  </si>
  <si>
    <t>06.12.2017r.</t>
  </si>
  <si>
    <t>06.12.2018r.</t>
  </si>
  <si>
    <t>Projektor Epson EB</t>
  </si>
  <si>
    <t xml:space="preserve">06.12.2018 r. </t>
  </si>
  <si>
    <t>Ekran projekcyjny 190*135 manualny</t>
  </si>
  <si>
    <t>29.01.2018r.</t>
  </si>
  <si>
    <t>4. Szkoła Podstawowa im. Gen. Józefa Bema w Suszu</t>
  </si>
  <si>
    <t>Notebook TOSHIBA C-55-A</t>
  </si>
  <si>
    <t>Laptop 17,3” Samsung</t>
  </si>
  <si>
    <t xml:space="preserve">Notebook TOSHIBA </t>
  </si>
  <si>
    <t>Laptop TOSHIBA Satellite</t>
  </si>
  <si>
    <t>Notebook TOSHIBA C-75 B – 7300</t>
  </si>
  <si>
    <t>Notebook DELL Inspiron</t>
  </si>
  <si>
    <t>Notebook Lenovo B50-80</t>
  </si>
  <si>
    <t>Notebook Dell Inspiron</t>
  </si>
  <si>
    <t>Kolumna aktywna AZUSA 40 WATT</t>
  </si>
  <si>
    <t>Defibrylator AED treningowe Samaritan</t>
  </si>
  <si>
    <t>Projektor BenQ MS504</t>
  </si>
  <si>
    <t>Projektor NEC VE281</t>
  </si>
  <si>
    <t>Projektor BenQ MX 505</t>
  </si>
  <si>
    <t>notebook SAMSUNG NP.350 E7C-S07Pe</t>
  </si>
  <si>
    <t>19.04.2013r.</t>
  </si>
  <si>
    <t xml:space="preserve">Laptop HP NB 650 B970 15,60 4GB </t>
  </si>
  <si>
    <t>15.11.2013r.</t>
  </si>
  <si>
    <t>projektor Acer</t>
  </si>
  <si>
    <t>11.03.2014r</t>
  </si>
  <si>
    <t>projektor Infocus IN112a</t>
  </si>
  <si>
    <t>28.04.2014r.</t>
  </si>
  <si>
    <t>projektor</t>
  </si>
  <si>
    <t>23.10.2014r.</t>
  </si>
  <si>
    <t>projektor Hitachi</t>
  </si>
  <si>
    <t>Radioodtwarzacz</t>
  </si>
  <si>
    <t>12.11.2014r.</t>
  </si>
  <si>
    <t>Projektor Optoma</t>
  </si>
  <si>
    <t>Projektor NEC VE 281</t>
  </si>
  <si>
    <t>Laptop</t>
  </si>
  <si>
    <t>Laptop CEL Lenovo</t>
  </si>
  <si>
    <t>23.11.2015r.</t>
  </si>
  <si>
    <t>Projektor Sanyo</t>
  </si>
  <si>
    <t>Projektor Nec NP300</t>
  </si>
  <si>
    <t>Tablet Lenovo</t>
  </si>
  <si>
    <t>28.10.2016r.</t>
  </si>
  <si>
    <t>Radiomagnetofon</t>
  </si>
  <si>
    <t>08.12.2016r.</t>
  </si>
  <si>
    <t xml:space="preserve">Projektor Nec </t>
  </si>
  <si>
    <t>09.12.2016r.</t>
  </si>
  <si>
    <t>01.03.2017r.</t>
  </si>
  <si>
    <t>Projektor</t>
  </si>
  <si>
    <t>14.03.2017r.</t>
  </si>
  <si>
    <t>17.05.2017r.</t>
  </si>
  <si>
    <t>laptop</t>
  </si>
  <si>
    <t>Laptop lenovo</t>
  </si>
  <si>
    <t>26.06.2017r.</t>
  </si>
  <si>
    <t>projektor NEC</t>
  </si>
  <si>
    <t>Drukarka laserowa mono</t>
  </si>
  <si>
    <t>25.10.2017r.</t>
  </si>
  <si>
    <t>Laptop HP 6300</t>
  </si>
  <si>
    <t>Monitor DELL p 22212h</t>
  </si>
  <si>
    <t>Laptop Dell E5420</t>
  </si>
  <si>
    <t>Niszczarka FELLOwes</t>
  </si>
  <si>
    <t>22.02.2018r.</t>
  </si>
  <si>
    <t>2. Szkoła Podstawowa im. Gen. Józefa Bema w Suszu</t>
  </si>
  <si>
    <t>Kamera zewnętrzna IR 700 L</t>
  </si>
  <si>
    <t>place zabaw, stołówka</t>
  </si>
  <si>
    <t>informacja o przeprowadzonych remontach i modernizacji budynków starszych niż 50 lat (data remontu, czego dotyczył remont, wielkość poniesionych nakładów na remont)</t>
  </si>
  <si>
    <t>przebudowa schodów w 2016 r</t>
  </si>
  <si>
    <t>4. Szkoła Podstawowa w Jawtach Wielkich</t>
  </si>
  <si>
    <t>Budynek Szkolny</t>
  </si>
  <si>
    <t>Budynek przedszkolny</t>
  </si>
  <si>
    <t>oddział przedszkolny</t>
  </si>
  <si>
    <t>odtworzeniowa**</t>
  </si>
  <si>
    <t>główny wyłącznik prądu, alarm, kraty, hydrant zewnętrzny, gaśnice</t>
  </si>
  <si>
    <t>Jawty Wielkie 6</t>
  </si>
  <si>
    <t>gaśnice, hydrant zewnętrzny, główny wyłącznik prądu</t>
  </si>
  <si>
    <t>drewno, beton</t>
  </si>
  <si>
    <t>drewniana pokryta dachówką</t>
  </si>
  <si>
    <t>suporex</t>
  </si>
  <si>
    <t>płyta żerańska</t>
  </si>
  <si>
    <t>papa termozgrzewalna</t>
  </si>
  <si>
    <t>2002 wymiana dachu i drzwi zewnętrznych 86.520,22 zł, 2003r wymiana stolarki okiennej 39.998,32 zł, 2007r ocieplenie części budynku 9.500 zł, 2015 r -dokończenie ocieplenia budynku , położenie struktury i pomalowanie całego budynku szkoły 32.627,60 zł , 2016 r - cekolowanie oraz malowanie pomieszczeń - koszt materiałów 1950 zł</t>
  </si>
  <si>
    <t>2005r modernizacja budynku- 14 047 zł, 2006r- docieplenie budynku - 8800 zł, 2009r- wymiana okien-6857 zł, 2016 r -pokrycie dachu nową papą termozgrzewalną -4942,36 zł , oraz wymiana drzwi zewnętrznych - 2890,50 zł</t>
  </si>
  <si>
    <t>Nie</t>
  </si>
  <si>
    <t>6. Szkoła Podstawowa w Jawyach Wielkich</t>
  </si>
  <si>
    <t>kopiarka Canon ir 2520</t>
  </si>
  <si>
    <t>zestaw interaktywny tablica z oprogramowaniem</t>
  </si>
  <si>
    <t>5. Szkoła Podstawowa w Jawtach Wielkich</t>
  </si>
  <si>
    <t>komputer Lenovo z oprogramowaniem / 12 szt po 2127,90 /</t>
  </si>
  <si>
    <t>Urządzenie wielofunkcyjne HP 2645</t>
  </si>
  <si>
    <t>Drukarka HP 2055 DN</t>
  </si>
  <si>
    <t>Radiomagnetofon Eltra (6 szt. / 250 zł szt.)</t>
  </si>
  <si>
    <t>Odkurzacz AMICA</t>
  </si>
  <si>
    <t xml:space="preserve">Mikrofon - zestaw AZUSA LS </t>
  </si>
  <si>
    <t>Jawty Wielkie 6 - bud. Gospodarczy</t>
  </si>
  <si>
    <t xml:space="preserve">hydrant </t>
  </si>
  <si>
    <t>szatnia, stołówka</t>
  </si>
  <si>
    <t>5. Szkoła Podstawowa w Babiętach Wielkich</t>
  </si>
  <si>
    <t>Budynek szkoły</t>
  </si>
  <si>
    <t>działalność szkoły podstawowej</t>
  </si>
  <si>
    <t>w strefie zabytków</t>
  </si>
  <si>
    <t>gaśnice proszkowe 9, hydranty wewnętrzne 5, 2 hydranty zewnętrzne, czujniki i urządzenia alarmowe - sygnał alarmowy przekazywany jest do Solid Security</t>
  </si>
  <si>
    <t>Babięty Wielkie 31, 14-240 Susz</t>
  </si>
  <si>
    <t>konstrukcja drewniana, pokrycie:dachówka</t>
  </si>
  <si>
    <t>7. Szkoła Podstawowa w Babiętach Wielkich</t>
  </si>
  <si>
    <t>Zestaw komputerowy Win8Prof64bitPL</t>
  </si>
  <si>
    <t>Drukarka Samsung SL-M2675</t>
  </si>
  <si>
    <t>Urządzenie wielofunkcyjne SAMSUNG</t>
  </si>
  <si>
    <t>Drukarka Xerox Phaser 360</t>
  </si>
  <si>
    <t>Monitory BenQ</t>
  </si>
  <si>
    <t>Monitor "22" BenQ GL 2250#3</t>
  </si>
  <si>
    <t xml:space="preserve">Tablica interaktywna Avtek </t>
  </si>
  <si>
    <t xml:space="preserve">Projektor Canon LV </t>
  </si>
  <si>
    <t>Monitor interaktywny BenQ</t>
  </si>
  <si>
    <t>6. Szkoła Podstawowa w Babiętach Wielkich</t>
  </si>
  <si>
    <t xml:space="preserve">Projektor multimedialny </t>
  </si>
  <si>
    <t xml:space="preserve">Tablica ineraktywna </t>
  </si>
  <si>
    <t>Projektor multimedialny NEC</t>
  </si>
  <si>
    <t>Głośniki do tablicy interaktywnej</t>
  </si>
  <si>
    <t>Projektor multimedialny NEC V260X</t>
  </si>
  <si>
    <t>Projektor miltimedialny NEC V260X</t>
  </si>
  <si>
    <t>Niszczarka FELLOWES 75CS</t>
  </si>
  <si>
    <t>Mównica SPEECH-100</t>
  </si>
  <si>
    <t>Mikrofon elektrytowy</t>
  </si>
  <si>
    <t>Aparat Panasonic</t>
  </si>
  <si>
    <t>Projektor multimedialny</t>
  </si>
  <si>
    <t>Odkurzacz</t>
  </si>
  <si>
    <t>place zabaw, szatnia, stołówka</t>
  </si>
  <si>
    <t xml:space="preserve">szacunkowa liczba imprez w ciągu roku - 4, szacunkowa liczba uczestników - do 150, charakter imprez - IMPREZY PRZEDSZKOLNE (ZABAWA KARNAWAŁOWA, PREZENTACJE PRZEDSZKOLNE, DZIEŃ DZIECKA)UROCZYSTOSCI Z OKAZJI DNIA SENIORA, </t>
  </si>
  <si>
    <t>6. Przedszkole w Suszu</t>
  </si>
  <si>
    <t>Przedszkole</t>
  </si>
  <si>
    <t>Place zabaw</t>
  </si>
  <si>
    <t>1984 rozbudowa 2010/2011</t>
  </si>
  <si>
    <t>p-poż; gaśnice proszkowe 6 szt.; hydranty zewnętrzne 1 szt.; hydranty wewnętrzne 4 szt.</t>
  </si>
  <si>
    <t>14-240 Susz, ul. Piastowska 1A</t>
  </si>
  <si>
    <t>cegła silikatowa, cegła ceramiczna, bloczki gazobeton</t>
  </si>
  <si>
    <t>źelbeton zbrojony wylewany na mokto</t>
  </si>
  <si>
    <t>drewniany w postaci kratownic, elementy konstrukcyjne zabezpieczone środkami ogniochronnymi; blachodachówka na łatach drewnianych</t>
  </si>
  <si>
    <t>b. dobry</t>
  </si>
  <si>
    <t>wewnętrzna 1916,8</t>
  </si>
  <si>
    <t xml:space="preserve"> TAK do celów stołowki</t>
  </si>
  <si>
    <t>8. Przedszkole w Suszu</t>
  </si>
  <si>
    <t>Urządzenia wielofunkcyjne BROTHER - 2 URZĄDZENIA</t>
  </si>
  <si>
    <t>Sprzęt komputerowy     1 komputer</t>
  </si>
  <si>
    <t>Urządzenie wielofunkcyjne CANON - 1 urządzenia</t>
  </si>
  <si>
    <t>Czy w konstrukcji budynków występuje płyta warstwowa? (Jeśli tak, to proszę wpisać rodzaj wypełnienia)</t>
  </si>
  <si>
    <t>Czy od 1997 r. wystąpiło w jednostce ryzyko powodzi? (Jeśli tak, to proszę wpisać kiedy oraz wysokość strat)</t>
  </si>
  <si>
    <t xml:space="preserve">gromadzenie,udostepnianie zbiorów bibliotecznych oraz stymulowanie ,rozwijanie i zaspokajanie potrzeb czytelniczych,oswiatowych,kulturalnych informacyjnych mieszkańców miasta </t>
  </si>
  <si>
    <t>5. Biblioteka Miejska w Suszu wraz z Filiami Bibliotecznymi w Redakach i Białoszycach</t>
  </si>
  <si>
    <t>Biblioteka Miejska Susz; ul. Piastowska 5c; 14-24 Susz (w budynku CSiR)</t>
  </si>
  <si>
    <t>alarm</t>
  </si>
  <si>
    <t>Filia Biblioteczna Redaki; 14-240 Susz (w budynku świetlicy wiejskiej)</t>
  </si>
  <si>
    <t>Filia Biblioteczna Bałoszyce; Jawty Wlk. 63 14-240 Susz (w budynku Spółdzielni Mieszkaniowej)</t>
  </si>
  <si>
    <t>krata w drzwiach</t>
  </si>
  <si>
    <t>00213933</t>
  </si>
  <si>
    <t>budynek*</t>
  </si>
  <si>
    <t xml:space="preserve">Dodatkowe informacje na temat nieużytkowanego budynku gospodarczego L.P. 34 UM Susz: 
- czy odłączone są od budynku wszystkie media (woda, prąd, gaz)? - jest tylko podłączony prąd
- czy budynek przechodzi przeglądy techniczne?      - NIE                      
- czy wszystkie otwory okienne i drzwiowe są zabezpieczone przed nieuprawnionym wejściem osób trzecich (przynajmniej do poziomu 1-ego piętra)? - budynek gospodarczy parterowy, otwory okienne zamurowane, drzwi wejściowe metalowe zamekane na klucz.
- czy jest w jakiś sposób dozorowany? - NIE
</t>
  </si>
  <si>
    <t>Brak wypłaconych odszkodowań</t>
  </si>
  <si>
    <t>2014 r.</t>
  </si>
  <si>
    <t>2013 r. - od 16.11.2013</t>
  </si>
  <si>
    <t>ubezpieczenie mienia od ognia i innych zdarzeń losowych - zniszczenie ściany (zaciek) w wyniku awarii instalacji wodociągowo-kanalizacyjnej (pęknięcie gwintu)</t>
  </si>
  <si>
    <t>NNW OSP - obrażenia ciała podczas otwierania zaworu wodnego podczas akcji gaszenia pożaru</t>
  </si>
  <si>
    <t>OC Zarządcy Dróg Publicznych</t>
  </si>
  <si>
    <t>ubezpieczenie mienia od ognia i innych zdarzeń losowych - Uszkodzenie ogrodzenia placu zabaw wskutek przewrócenia się drzewa</t>
  </si>
  <si>
    <t>NNW OSP - Obrażenia ciała podczas zdarzenia ratowniczo-gaśniczego - usuwania z drogi powalonego drzewa.</t>
  </si>
  <si>
    <t>NNW OSP - uraz ciała  6 % uszczerbku</t>
  </si>
  <si>
    <t>AC - uszkodzenie pojazdu</t>
  </si>
  <si>
    <t>ubezpieczenie mienia od ognia i innych zdarzeń losowych - Uszkodzenie ogrodzenia boiska-placu zabaw wskutek rozpalenia ogniska przez osobę trzeciąna działce sąsiedniej</t>
  </si>
  <si>
    <t>OC PPM - uszkodzenie innego pojazdu</t>
  </si>
  <si>
    <t>ubezpieczenie mienia od ognia i innych zdarzeń losowych - Zniszczenie banera (siatki z nadrukowaną grafiką nawiązującą do historii Susza) wskutek dewastacji dokonanej przez nieznanych sprawców</t>
  </si>
  <si>
    <t>OC działalności - szkoda osobowa, poślizgnięcie na oblodzonym chodniku</t>
  </si>
  <si>
    <t>OC  - uszkodzenie pojazdu wskutek wyskoczenia kamienia spod kosiarki</t>
  </si>
  <si>
    <t>mienie od ognia i innych zdarzeń losowych - Uszkodzenie ściany budynku świetlicy w wyniku  przewrócenia sie drzewa w wyniku silnego wiatru.</t>
  </si>
  <si>
    <t>OC PPM - pojazd strażacki zsunął się ( w wyniku prawdopodobnie nie zaciągniętego ręcznego) i uderzył w pojazd poszkodowany</t>
  </si>
  <si>
    <t>REZERWY</t>
  </si>
  <si>
    <t>Brak utworzonych rezerw</t>
  </si>
  <si>
    <t>AutoCasco Uszkodzenie pojazdu</t>
  </si>
  <si>
    <t>Informacje o szkodach w ostatnich 5 latach - od 16.11.2013 do dnia 24.09.2018 (stan na dzień 24.09.2018</t>
  </si>
  <si>
    <t xml:space="preserve">2018 r. - do 24.09.2018 stan na dzień 24.09.2018 </t>
  </si>
  <si>
    <t>Boisko wielofunkcyjne i boisko do gry w piłkę nożną</t>
  </si>
  <si>
    <t>ul. Polna, Susz</t>
  </si>
  <si>
    <t>02.08.2019</t>
  </si>
  <si>
    <t>17.02.2019</t>
  </si>
  <si>
    <t>2018.12.06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</si>
</sst>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d/mm/yyyy"/>
    <numFmt numFmtId="182" formatCode="#,##0.00&quot; zł&quot;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sz val="8"/>
      <name val="Arial"/>
      <family val="0"/>
    </font>
    <font>
      <b/>
      <sz val="10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7" fillId="0" borderId="0">
      <alignment/>
      <protection/>
    </xf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8" fontId="0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Alignment="1">
      <alignment horizontal="right"/>
    </xf>
    <xf numFmtId="168" fontId="1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68" fontId="1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 wrapText="1"/>
    </xf>
    <xf numFmtId="168" fontId="14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right" vertical="center"/>
    </xf>
    <xf numFmtId="168" fontId="0" fillId="0" borderId="10" xfId="0" applyNumberFormat="1" applyFill="1" applyBorder="1" applyAlignment="1">
      <alignment vertical="center"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168" fontId="0" fillId="0" borderId="13" xfId="0" applyNumberFormat="1" applyFill="1" applyBorder="1" applyAlignment="1">
      <alignment vertical="center"/>
    </xf>
    <xf numFmtId="168" fontId="0" fillId="0" borderId="10" xfId="0" applyNumberFormat="1" applyFill="1" applyBorder="1" applyAlignment="1">
      <alignment horizontal="right" vertical="center"/>
    </xf>
    <xf numFmtId="168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8" fontId="0" fillId="0" borderId="14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168" fontId="1" fillId="0" borderId="0" xfId="0" applyNumberFormat="1" applyFont="1" applyAlignment="1">
      <alignment horizontal="center" wrapText="1"/>
    </xf>
    <xf numFmtId="168" fontId="0" fillId="0" borderId="10" xfId="0" applyNumberFormat="1" applyFont="1" applyBorder="1" applyAlignment="1">
      <alignment horizontal="right" vertical="center" wrapText="1"/>
    </xf>
    <xf numFmtId="168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168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8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/>
    </xf>
    <xf numFmtId="168" fontId="0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 quotePrefix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49" fontId="0" fillId="34" borderId="15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44" fontId="0" fillId="0" borderId="10" xfId="61" applyFont="1" applyBorder="1" applyAlignment="1">
      <alignment vertical="center"/>
    </xf>
    <xf numFmtId="0" fontId="0" fillId="34" borderId="14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8" fontId="0" fillId="0" borderId="0" xfId="0" applyNumberFormat="1" applyFont="1" applyAlignment="1">
      <alignment horizontal="right" vertical="center"/>
    </xf>
    <xf numFmtId="168" fontId="12" fillId="0" borderId="0" xfId="0" applyNumberFormat="1" applyFont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0" fillId="37" borderId="10" xfId="0" applyNumberFormat="1" applyFont="1" applyFill="1" applyBorder="1" applyAlignment="1">
      <alignment horizontal="center" vertical="center" wrapText="1"/>
    </xf>
    <xf numFmtId="44" fontId="0" fillId="37" borderId="10" xfId="6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NumberFormat="1" applyFont="1" applyFill="1" applyBorder="1" applyAlignment="1">
      <alignment horizontal="center" vertical="center" wrapText="1"/>
    </xf>
    <xf numFmtId="44" fontId="0" fillId="38" borderId="10" xfId="61" applyFont="1" applyFill="1" applyBorder="1" applyAlignment="1">
      <alignment horizontal="center" vertical="center" wrapText="1"/>
    </xf>
    <xf numFmtId="44" fontId="57" fillId="37" borderId="10" xfId="6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68" fontId="0" fillId="34" borderId="10" xfId="0" applyNumberFormat="1" applyFont="1" applyFill="1" applyBorder="1" applyAlignment="1">
      <alignment horizontal="right" vertical="center" wrapText="1"/>
    </xf>
    <xf numFmtId="44" fontId="0" fillId="37" borderId="10" xfId="61" applyFont="1" applyFill="1" applyBorder="1" applyAlignment="1">
      <alignment horizontal="right" vertical="center" wrapText="1"/>
    </xf>
    <xf numFmtId="44" fontId="0" fillId="34" borderId="10" xfId="61" applyFont="1" applyFill="1" applyBorder="1" applyAlignment="1">
      <alignment horizontal="right" vertical="center" wrapText="1"/>
    </xf>
    <xf numFmtId="44" fontId="1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4" fontId="0" fillId="0" borderId="10" xfId="61" applyFont="1" applyBorder="1" applyAlignment="1">
      <alignment horizontal="right" vertical="center" wrapText="1"/>
    </xf>
    <xf numFmtId="44" fontId="0" fillId="0" borderId="10" xfId="6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44" fontId="0" fillId="0" borderId="10" xfId="61" applyFont="1" applyFill="1" applyBorder="1" applyAlignment="1">
      <alignment vertical="center"/>
    </xf>
    <xf numFmtId="44" fontId="0" fillId="0" borderId="10" xfId="61" applyFont="1" applyFill="1" applyBorder="1" applyAlignment="1">
      <alignment horizontal="right" vertical="center" wrapText="1"/>
    </xf>
    <xf numFmtId="44" fontId="0" fillId="0" borderId="10" xfId="61" applyFont="1" applyFill="1" applyBorder="1" applyAlignment="1">
      <alignment horizontal="right" vertical="center" wrapText="1"/>
    </xf>
    <xf numFmtId="44" fontId="0" fillId="0" borderId="10" xfId="61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181" fontId="0" fillId="34" borderId="17" xfId="0" applyNumberFormat="1" applyFont="1" applyFill="1" applyBorder="1" applyAlignment="1">
      <alignment horizontal="center" vertical="center" wrapText="1"/>
    </xf>
    <xf numFmtId="181" fontId="0" fillId="34" borderId="17" xfId="0" applyNumberFormat="1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181" fontId="0" fillId="34" borderId="18" xfId="0" applyNumberFormat="1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81" fontId="0" fillId="34" borderId="10" xfId="0" applyNumberForma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44" fontId="0" fillId="34" borderId="21" xfId="61" applyFont="1" applyFill="1" applyBorder="1" applyAlignment="1">
      <alignment horizontal="right" vertical="center" wrapText="1"/>
    </xf>
    <xf numFmtId="168" fontId="0" fillId="34" borderId="21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168" fontId="0" fillId="0" borderId="2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44" fontId="0" fillId="34" borderId="10" xfId="61" applyFont="1" applyFill="1" applyBorder="1" applyAlignment="1">
      <alignment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181" fontId="0" fillId="34" borderId="1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39" borderId="10" xfId="0" applyFill="1" applyBorder="1" applyAlignment="1">
      <alignment vertical="center"/>
    </xf>
    <xf numFmtId="0" fontId="0" fillId="39" borderId="23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44" fontId="0" fillId="40" borderId="17" xfId="61" applyFont="1" applyFill="1" applyBorder="1" applyAlignment="1" applyProtection="1">
      <alignment horizontal="center" vertical="center" wrapText="1"/>
      <protection/>
    </xf>
    <xf numFmtId="182" fontId="0" fillId="40" borderId="2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44" fontId="0" fillId="40" borderId="17" xfId="61" applyFont="1" applyFill="1" applyBorder="1" applyAlignment="1" applyProtection="1">
      <alignment horizontal="right" vertical="center" wrapText="1"/>
      <protection/>
    </xf>
    <xf numFmtId="182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44" fontId="0" fillId="40" borderId="17" xfId="61" applyFont="1" applyFill="1" applyBorder="1" applyAlignment="1" applyProtection="1">
      <alignment horizontal="right" vertical="center"/>
      <protection/>
    </xf>
    <xf numFmtId="0" fontId="0" fillId="40" borderId="17" xfId="0" applyFont="1" applyFill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4" fontId="0" fillId="40" borderId="17" xfId="61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8" fontId="1" fillId="0" borderId="10" xfId="0" applyNumberFormat="1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44" fontId="0" fillId="34" borderId="10" xfId="61" applyFont="1" applyFill="1" applyBorder="1" applyAlignment="1">
      <alignment horizontal="center" vertical="center" wrapText="1"/>
    </xf>
    <xf numFmtId="168" fontId="0" fillId="34" borderId="10" xfId="61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vertical="center" wrapText="1"/>
    </xf>
    <xf numFmtId="44" fontId="21" fillId="34" borderId="10" xfId="61" applyFont="1" applyFill="1" applyBorder="1" applyAlignment="1">
      <alignment horizontal="right" vertical="center" wrapText="1"/>
    </xf>
    <xf numFmtId="44" fontId="21" fillId="0" borderId="10" xfId="6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168" fontId="0" fillId="34" borderId="14" xfId="61" applyNumberFormat="1" applyFont="1" applyFill="1" applyBorder="1" applyAlignment="1">
      <alignment horizontal="center" vertical="center" wrapText="1"/>
    </xf>
    <xf numFmtId="168" fontId="0" fillId="0" borderId="14" xfId="61" applyNumberFormat="1" applyFont="1" applyFill="1" applyBorder="1" applyAlignment="1">
      <alignment horizontal="center" vertical="center" wrapText="1"/>
    </xf>
    <xf numFmtId="44" fontId="0" fillId="34" borderId="14" xfId="61" applyFont="1" applyFill="1" applyBorder="1" applyAlignment="1">
      <alignment horizontal="right" vertical="center" wrapText="1"/>
    </xf>
    <xf numFmtId="44" fontId="0" fillId="0" borderId="14" xfId="61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44" fontId="0" fillId="0" borderId="10" xfId="61" applyFont="1" applyFill="1" applyBorder="1" applyAlignment="1">
      <alignment horizontal="center" vertical="center" wrapText="1"/>
    </xf>
    <xf numFmtId="44" fontId="1" fillId="34" borderId="0" xfId="61" applyFont="1" applyFill="1" applyAlignment="1">
      <alignment vertical="center"/>
    </xf>
    <xf numFmtId="3" fontId="1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44" fontId="0" fillId="34" borderId="10" xfId="61" applyFont="1" applyFill="1" applyBorder="1" applyAlignment="1">
      <alignment horizontal="center" vertical="center" wrapText="1"/>
    </xf>
    <xf numFmtId="44" fontId="0" fillId="34" borderId="10" xfId="61" applyFont="1" applyFill="1" applyBorder="1" applyAlignment="1">
      <alignment horizontal="center" vertical="center" wrapText="1"/>
    </xf>
    <xf numFmtId="44" fontId="1" fillId="0" borderId="10" xfId="6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168" fontId="1" fillId="41" borderId="10" xfId="0" applyNumberFormat="1" applyFont="1" applyFill="1" applyBorder="1" applyAlignment="1">
      <alignment horizontal="right" vertical="center" wrapText="1"/>
    </xf>
    <xf numFmtId="168" fontId="1" fillId="36" borderId="27" xfId="0" applyNumberFormat="1" applyFont="1" applyFill="1" applyBorder="1" applyAlignment="1">
      <alignment horizontal="right" vertical="center"/>
    </xf>
    <xf numFmtId="0" fontId="0" fillId="3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center"/>
    </xf>
    <xf numFmtId="0" fontId="1" fillId="36" borderId="3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8" fontId="0" fillId="34" borderId="13" xfId="61" applyNumberFormat="1" applyFont="1" applyFill="1" applyBorder="1" applyAlignment="1">
      <alignment horizontal="right" vertical="center" wrapText="1"/>
    </xf>
    <xf numFmtId="44" fontId="0" fillId="34" borderId="14" xfId="61" applyFont="1" applyFill="1" applyBorder="1" applyAlignment="1">
      <alignment horizontal="right" vertical="center" wrapText="1"/>
    </xf>
    <xf numFmtId="44" fontId="0" fillId="34" borderId="10" xfId="6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33" borderId="3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left" vertical="center"/>
    </xf>
    <xf numFmtId="0" fontId="1" fillId="33" borderId="31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PageLayoutView="0" workbookViewId="0" topLeftCell="A1">
      <selection activeCell="A3" sqref="A3:D12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2.7109375" style="64" customWidth="1"/>
    <col min="5" max="5" width="12.57421875" style="64" customWidth="1"/>
    <col min="6" max="6" width="29.421875" style="64" customWidth="1"/>
    <col min="7" max="7" width="15.7109375" style="0" customWidth="1"/>
    <col min="8" max="8" width="17.140625" style="64" customWidth="1"/>
    <col min="9" max="11" width="19.8515625" style="0" customWidth="1"/>
    <col min="12" max="12" width="20.7109375" style="0" customWidth="1"/>
    <col min="13" max="14" width="19.8515625" style="0" customWidth="1"/>
    <col min="15" max="15" width="25.00390625" style="0" customWidth="1"/>
  </cols>
  <sheetData>
    <row r="1" spans="1:7" ht="12.75">
      <c r="A1" s="18" t="s">
        <v>133</v>
      </c>
      <c r="G1" s="83"/>
    </row>
    <row r="3" spans="1:15" s="9" customFormat="1" ht="72">
      <c r="A3" s="88" t="s">
        <v>9</v>
      </c>
      <c r="B3" s="88" t="s">
        <v>10</v>
      </c>
      <c r="C3" s="88" t="s">
        <v>11</v>
      </c>
      <c r="D3" s="88" t="s">
        <v>12</v>
      </c>
      <c r="E3" s="88" t="s">
        <v>7</v>
      </c>
      <c r="F3" s="89" t="s">
        <v>51</v>
      </c>
      <c r="G3" s="89" t="s">
        <v>13</v>
      </c>
      <c r="H3" s="89" t="s">
        <v>50</v>
      </c>
      <c r="I3" s="89" t="s">
        <v>134</v>
      </c>
      <c r="J3" s="89" t="s">
        <v>770</v>
      </c>
      <c r="K3" s="89" t="s">
        <v>137</v>
      </c>
      <c r="L3" s="89" t="s">
        <v>138</v>
      </c>
      <c r="M3" s="89" t="s">
        <v>771</v>
      </c>
      <c r="N3" s="89" t="s">
        <v>52</v>
      </c>
      <c r="O3" s="89" t="s">
        <v>53</v>
      </c>
    </row>
    <row r="4" spans="1:15" s="105" customFormat="1" ht="25.5" customHeight="1">
      <c r="A4" s="103">
        <v>1</v>
      </c>
      <c r="B4" s="116" t="s">
        <v>91</v>
      </c>
      <c r="C4" s="106" t="s">
        <v>92</v>
      </c>
      <c r="D4" s="107" t="s">
        <v>93</v>
      </c>
      <c r="E4" s="108" t="s">
        <v>94</v>
      </c>
      <c r="F4" s="106" t="s">
        <v>95</v>
      </c>
      <c r="G4" s="109">
        <v>55</v>
      </c>
      <c r="H4" s="109" t="s">
        <v>96</v>
      </c>
      <c r="I4" s="103" t="s">
        <v>135</v>
      </c>
      <c r="J4" s="103" t="s">
        <v>136</v>
      </c>
      <c r="K4" s="103" t="s">
        <v>136</v>
      </c>
      <c r="L4" s="103" t="s">
        <v>136</v>
      </c>
      <c r="M4" s="103" t="s">
        <v>136</v>
      </c>
      <c r="N4" s="119">
        <v>60734455.74</v>
      </c>
      <c r="O4" s="104"/>
    </row>
    <row r="5" spans="1:15" s="10" customFormat="1" ht="25.5" customHeight="1">
      <c r="A5" s="42">
        <v>2</v>
      </c>
      <c r="B5" s="116" t="s">
        <v>97</v>
      </c>
      <c r="C5" s="106" t="s">
        <v>98</v>
      </c>
      <c r="D5" s="107" t="s">
        <v>99</v>
      </c>
      <c r="E5" s="108" t="s">
        <v>100</v>
      </c>
      <c r="F5" s="110" t="s">
        <v>101</v>
      </c>
      <c r="G5" s="109">
        <v>25</v>
      </c>
      <c r="H5" s="109" t="s">
        <v>96</v>
      </c>
      <c r="I5" s="86"/>
      <c r="J5" s="86"/>
      <c r="K5" s="103" t="s">
        <v>136</v>
      </c>
      <c r="L5" s="103" t="s">
        <v>136</v>
      </c>
      <c r="M5" s="103" t="s">
        <v>136</v>
      </c>
      <c r="N5" s="151">
        <v>24233.312</v>
      </c>
      <c r="O5" s="86"/>
    </row>
    <row r="6" spans="1:15" s="10" customFormat="1" ht="32.25" customHeight="1">
      <c r="A6" s="103">
        <v>3</v>
      </c>
      <c r="B6" s="116" t="s">
        <v>102</v>
      </c>
      <c r="C6" s="106" t="s">
        <v>103</v>
      </c>
      <c r="D6" s="111" t="s">
        <v>479</v>
      </c>
      <c r="E6" s="106" t="s">
        <v>480</v>
      </c>
      <c r="F6" s="117" t="s">
        <v>104</v>
      </c>
      <c r="G6" s="106">
        <v>10</v>
      </c>
      <c r="H6" s="109" t="s">
        <v>96</v>
      </c>
      <c r="I6" s="86"/>
      <c r="J6" s="86"/>
      <c r="K6" s="103" t="s">
        <v>136</v>
      </c>
      <c r="L6" s="103" t="s">
        <v>136</v>
      </c>
      <c r="M6" s="103" t="s">
        <v>136</v>
      </c>
      <c r="N6" s="151">
        <v>1624749</v>
      </c>
      <c r="O6" s="86"/>
    </row>
    <row r="7" spans="1:15" s="10" customFormat="1" ht="25.5" customHeight="1">
      <c r="A7" s="42">
        <v>4</v>
      </c>
      <c r="B7" s="116" t="s">
        <v>105</v>
      </c>
      <c r="C7" s="106" t="s">
        <v>106</v>
      </c>
      <c r="D7" s="111" t="s">
        <v>107</v>
      </c>
      <c r="E7" s="111" t="s">
        <v>108</v>
      </c>
      <c r="F7" s="106" t="s">
        <v>109</v>
      </c>
      <c r="G7" s="106">
        <v>6</v>
      </c>
      <c r="H7" s="109" t="s">
        <v>96</v>
      </c>
      <c r="I7" s="14" t="s">
        <v>537</v>
      </c>
      <c r="J7" s="86"/>
      <c r="K7" s="103" t="s">
        <v>136</v>
      </c>
      <c r="L7" s="103" t="s">
        <v>136</v>
      </c>
      <c r="M7" s="103" t="s">
        <v>136</v>
      </c>
      <c r="N7" s="151">
        <v>709797</v>
      </c>
      <c r="O7" s="86"/>
    </row>
    <row r="8" spans="1:15" s="10" customFormat="1" ht="25.5" customHeight="1">
      <c r="A8" s="103">
        <v>5</v>
      </c>
      <c r="B8" s="116" t="s">
        <v>110</v>
      </c>
      <c r="C8" s="106" t="s">
        <v>111</v>
      </c>
      <c r="D8" s="112" t="s">
        <v>112</v>
      </c>
      <c r="E8" s="111" t="s">
        <v>113</v>
      </c>
      <c r="F8" s="111" t="s">
        <v>114</v>
      </c>
      <c r="G8" s="106">
        <v>101</v>
      </c>
      <c r="H8" s="106">
        <v>903</v>
      </c>
      <c r="I8" s="14" t="s">
        <v>536</v>
      </c>
      <c r="J8" s="103" t="s">
        <v>136</v>
      </c>
      <c r="K8" s="103" t="s">
        <v>136</v>
      </c>
      <c r="L8" s="103" t="s">
        <v>136</v>
      </c>
      <c r="M8" s="103" t="s">
        <v>136</v>
      </c>
      <c r="N8" s="151">
        <v>5500</v>
      </c>
      <c r="O8" s="86"/>
    </row>
    <row r="9" spans="1:15" s="10" customFormat="1" ht="25.5" customHeight="1">
      <c r="A9" s="42">
        <v>6</v>
      </c>
      <c r="B9" s="116" t="s">
        <v>115</v>
      </c>
      <c r="C9" s="106" t="s">
        <v>116</v>
      </c>
      <c r="D9" s="112" t="s">
        <v>117</v>
      </c>
      <c r="E9" s="111" t="s">
        <v>118</v>
      </c>
      <c r="F9" s="111" t="s">
        <v>119</v>
      </c>
      <c r="G9" s="106">
        <v>21</v>
      </c>
      <c r="H9" s="106">
        <v>104</v>
      </c>
      <c r="I9" s="14" t="s">
        <v>690</v>
      </c>
      <c r="J9" s="86"/>
      <c r="K9" s="86"/>
      <c r="L9" s="86"/>
      <c r="M9" s="86"/>
      <c r="N9" s="86"/>
      <c r="O9" s="86"/>
    </row>
    <row r="10" spans="1:15" s="10" customFormat="1" ht="25.5" customHeight="1">
      <c r="A10" s="103">
        <v>7</v>
      </c>
      <c r="B10" s="118" t="s">
        <v>120</v>
      </c>
      <c r="C10" s="106" t="s">
        <v>121</v>
      </c>
      <c r="D10" s="111" t="s">
        <v>122</v>
      </c>
      <c r="E10" s="106" t="s">
        <v>118</v>
      </c>
      <c r="F10" s="106" t="s">
        <v>123</v>
      </c>
      <c r="G10" s="106">
        <v>30</v>
      </c>
      <c r="H10" s="106">
        <v>115</v>
      </c>
      <c r="I10" s="42" t="s">
        <v>721</v>
      </c>
      <c r="J10" s="103" t="s">
        <v>136</v>
      </c>
      <c r="K10" s="103" t="s">
        <v>136</v>
      </c>
      <c r="L10" s="103" t="s">
        <v>136</v>
      </c>
      <c r="M10" s="103" t="s">
        <v>136</v>
      </c>
      <c r="N10" s="151">
        <v>1261957</v>
      </c>
      <c r="O10" s="86"/>
    </row>
    <row r="11" spans="1:15" s="105" customFormat="1" ht="102" customHeight="1">
      <c r="A11" s="42">
        <v>8</v>
      </c>
      <c r="B11" s="118" t="s">
        <v>124</v>
      </c>
      <c r="C11" s="106" t="s">
        <v>125</v>
      </c>
      <c r="D11" s="111" t="s">
        <v>126</v>
      </c>
      <c r="E11" s="106" t="s">
        <v>127</v>
      </c>
      <c r="F11" s="106" t="s">
        <v>128</v>
      </c>
      <c r="G11" s="106">
        <v>33</v>
      </c>
      <c r="H11" s="106">
        <v>236</v>
      </c>
      <c r="I11" s="2" t="s">
        <v>752</v>
      </c>
      <c r="J11" s="103" t="s">
        <v>136</v>
      </c>
      <c r="K11" s="103" t="s">
        <v>136</v>
      </c>
      <c r="L11" s="103" t="s">
        <v>136</v>
      </c>
      <c r="M11" s="103" t="s">
        <v>136</v>
      </c>
      <c r="N11" s="119">
        <v>2280446</v>
      </c>
      <c r="O11" s="215" t="s">
        <v>753</v>
      </c>
    </row>
    <row r="12" spans="1:15" s="10" customFormat="1" ht="87.75" customHeight="1" thickBot="1">
      <c r="A12" s="103">
        <v>9</v>
      </c>
      <c r="B12" s="118" t="s">
        <v>129</v>
      </c>
      <c r="C12" s="114" t="s">
        <v>130</v>
      </c>
      <c r="D12" s="115" t="s">
        <v>131</v>
      </c>
      <c r="E12" s="114" t="s">
        <v>132</v>
      </c>
      <c r="F12" s="106" t="s">
        <v>772</v>
      </c>
      <c r="G12" s="106">
        <v>6</v>
      </c>
      <c r="H12" s="106">
        <v>0</v>
      </c>
      <c r="I12" s="86"/>
      <c r="J12" s="86"/>
      <c r="K12" s="103" t="s">
        <v>136</v>
      </c>
      <c r="L12" s="103" t="s">
        <v>136</v>
      </c>
      <c r="M12" s="103" t="s">
        <v>136</v>
      </c>
      <c r="N12" s="151">
        <v>249343.68</v>
      </c>
      <c r="O12" s="8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62"/>
  <sheetViews>
    <sheetView zoomScale="85" zoomScaleNormal="85" workbookViewId="0" topLeftCell="A1">
      <pane ySplit="5" topLeftCell="A142" activePane="bottomLeft" state="frozen"/>
      <selection pane="topLeft" activeCell="A1" sqref="A1"/>
      <selection pane="bottomLeft" activeCell="H148" sqref="H148"/>
    </sheetView>
  </sheetViews>
  <sheetFormatPr defaultColWidth="9.140625" defaultRowHeight="12.75"/>
  <cols>
    <col min="1" max="1" width="4.28125" style="9" customWidth="1"/>
    <col min="2" max="2" width="28.7109375" style="9" customWidth="1"/>
    <col min="3" max="3" width="14.140625" style="11" customWidth="1"/>
    <col min="4" max="4" width="16.421875" style="31" customWidth="1"/>
    <col min="5" max="5" width="16.421875" style="32" customWidth="1"/>
    <col min="6" max="6" width="12.57421875" style="9" customWidth="1"/>
    <col min="7" max="7" width="22.57421875" style="9" customWidth="1"/>
    <col min="8" max="8" width="16.140625" style="9" customWidth="1"/>
    <col min="9" max="9" width="29.57421875" style="9" customWidth="1"/>
    <col min="10" max="10" width="19.57421875" style="9" customWidth="1"/>
    <col min="11" max="11" width="7.7109375" style="9" customWidth="1"/>
    <col min="12" max="12" width="17.28125" style="9" customWidth="1"/>
    <col min="13" max="13" width="15.140625" style="9" customWidth="1"/>
    <col min="14" max="14" width="22.7109375" style="9" customWidth="1"/>
    <col min="15" max="15" width="33.57421875" style="9" customWidth="1"/>
    <col min="16" max="16" width="12.140625" style="9" customWidth="1"/>
    <col min="17" max="17" width="11.00390625" style="9" customWidth="1"/>
    <col min="18" max="18" width="14.28125" style="0" customWidth="1"/>
    <col min="19" max="21" width="11.00390625" style="0" customWidth="1"/>
    <col min="22" max="25" width="11.28125" style="0" customWidth="1"/>
  </cols>
  <sheetData>
    <row r="2" spans="4:5" ht="12.75">
      <c r="D2" s="84"/>
      <c r="E2" s="11"/>
    </row>
    <row r="3" spans="1:6" ht="13.5" thickBot="1">
      <c r="A3" s="18" t="s">
        <v>139</v>
      </c>
      <c r="F3" s="33"/>
    </row>
    <row r="4" spans="1:25" ht="62.25" customHeight="1">
      <c r="A4" s="238" t="s">
        <v>54</v>
      </c>
      <c r="B4" s="238" t="s">
        <v>55</v>
      </c>
      <c r="C4" s="238" t="s">
        <v>56</v>
      </c>
      <c r="D4" s="238" t="s">
        <v>57</v>
      </c>
      <c r="E4" s="238" t="s">
        <v>58</v>
      </c>
      <c r="F4" s="238" t="s">
        <v>59</v>
      </c>
      <c r="G4" s="238" t="s">
        <v>74</v>
      </c>
      <c r="H4" s="238" t="s">
        <v>75</v>
      </c>
      <c r="I4" s="238" t="s">
        <v>14</v>
      </c>
      <c r="J4" s="238" t="s">
        <v>15</v>
      </c>
      <c r="K4" s="238" t="s">
        <v>54</v>
      </c>
      <c r="L4" s="253" t="s">
        <v>60</v>
      </c>
      <c r="M4" s="253"/>
      <c r="N4" s="253"/>
      <c r="O4" s="247" t="s">
        <v>691</v>
      </c>
      <c r="P4" s="238" t="s">
        <v>76</v>
      </c>
      <c r="Q4" s="238"/>
      <c r="R4" s="238"/>
      <c r="S4" s="238"/>
      <c r="T4" s="238"/>
      <c r="U4" s="238"/>
      <c r="V4" s="242" t="s">
        <v>61</v>
      </c>
      <c r="W4" s="242" t="s">
        <v>62</v>
      </c>
      <c r="X4" s="242" t="s">
        <v>63</v>
      </c>
      <c r="Y4" s="242" t="s">
        <v>64</v>
      </c>
    </row>
    <row r="5" spans="1:25" ht="56.25" customHeight="1" thickBot="1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91" t="s">
        <v>65</v>
      </c>
      <c r="M5" s="91" t="s">
        <v>66</v>
      </c>
      <c r="N5" s="91" t="s">
        <v>67</v>
      </c>
      <c r="O5" s="248"/>
      <c r="P5" s="3" t="s">
        <v>68</v>
      </c>
      <c r="Q5" s="3" t="s">
        <v>69</v>
      </c>
      <c r="R5" s="3" t="s">
        <v>70</v>
      </c>
      <c r="S5" s="3" t="s">
        <v>71</v>
      </c>
      <c r="T5" s="3" t="s">
        <v>72</v>
      </c>
      <c r="U5" s="3" t="s">
        <v>73</v>
      </c>
      <c r="V5" s="242"/>
      <c r="W5" s="242"/>
      <c r="X5" s="242"/>
      <c r="Y5" s="242"/>
    </row>
    <row r="6" spans="1:25" ht="18" customHeight="1">
      <c r="A6" s="241" t="s">
        <v>140</v>
      </c>
      <c r="B6" s="241"/>
      <c r="C6" s="241"/>
      <c r="D6" s="241"/>
      <c r="E6" s="241"/>
      <c r="F6" s="66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S6" s="93"/>
      <c r="T6" s="93"/>
      <c r="U6" s="93"/>
      <c r="V6" s="93"/>
      <c r="W6" s="93"/>
      <c r="X6" s="93"/>
      <c r="Y6" s="93"/>
    </row>
    <row r="7" spans="1:25" s="12" customFormat="1" ht="39" customHeight="1">
      <c r="A7" s="2">
        <v>1</v>
      </c>
      <c r="B7" s="116" t="s">
        <v>141</v>
      </c>
      <c r="C7" s="106" t="s">
        <v>142</v>
      </c>
      <c r="D7" s="106" t="s">
        <v>216</v>
      </c>
      <c r="E7" s="129" t="s">
        <v>217</v>
      </c>
      <c r="F7" s="127">
        <v>1965</v>
      </c>
      <c r="G7" s="128">
        <v>345000</v>
      </c>
      <c r="H7" s="128" t="s">
        <v>218</v>
      </c>
      <c r="I7" s="129" t="s">
        <v>217</v>
      </c>
      <c r="J7" s="129" t="s">
        <v>219</v>
      </c>
      <c r="K7" s="2">
        <v>1</v>
      </c>
      <c r="L7" s="106" t="s">
        <v>312</v>
      </c>
      <c r="M7" s="106" t="s">
        <v>311</v>
      </c>
      <c r="N7" s="106" t="s">
        <v>313</v>
      </c>
      <c r="O7" s="106"/>
      <c r="P7" s="106" t="s">
        <v>361</v>
      </c>
      <c r="Q7" s="106" t="s">
        <v>361</v>
      </c>
      <c r="R7" s="106" t="s">
        <v>362</v>
      </c>
      <c r="S7" s="106" t="s">
        <v>361</v>
      </c>
      <c r="T7" s="106" t="s">
        <v>329</v>
      </c>
      <c r="U7" s="106" t="s">
        <v>363</v>
      </c>
      <c r="V7" s="109">
        <v>113</v>
      </c>
      <c r="W7" s="109">
        <v>1</v>
      </c>
      <c r="X7" s="109" t="s">
        <v>217</v>
      </c>
      <c r="Y7" s="109" t="s">
        <v>217</v>
      </c>
    </row>
    <row r="8" spans="1:25" s="12" customFormat="1" ht="25.5">
      <c r="A8" s="2">
        <v>2</v>
      </c>
      <c r="B8" s="116" t="s">
        <v>143</v>
      </c>
      <c r="C8" s="106" t="s">
        <v>142</v>
      </c>
      <c r="D8" s="106" t="s">
        <v>216</v>
      </c>
      <c r="E8" s="129" t="s">
        <v>217</v>
      </c>
      <c r="F8" s="127">
        <v>2014</v>
      </c>
      <c r="G8" s="128">
        <v>667822.25</v>
      </c>
      <c r="H8" s="128" t="s">
        <v>220</v>
      </c>
      <c r="I8" s="129" t="s">
        <v>217</v>
      </c>
      <c r="J8" s="129" t="s">
        <v>221</v>
      </c>
      <c r="K8" s="2">
        <v>2</v>
      </c>
      <c r="L8" s="106" t="s">
        <v>310</v>
      </c>
      <c r="M8" s="106" t="s">
        <v>311</v>
      </c>
      <c r="N8" s="106" t="s">
        <v>313</v>
      </c>
      <c r="O8" s="106"/>
      <c r="P8" s="106" t="s">
        <v>361</v>
      </c>
      <c r="Q8" s="106" t="s">
        <v>361</v>
      </c>
      <c r="R8" s="106" t="s">
        <v>364</v>
      </c>
      <c r="S8" s="106" t="s">
        <v>364</v>
      </c>
      <c r="T8" s="106" t="s">
        <v>329</v>
      </c>
      <c r="U8" s="106" t="s">
        <v>361</v>
      </c>
      <c r="V8" s="109">
        <v>45</v>
      </c>
      <c r="W8" s="109">
        <v>1</v>
      </c>
      <c r="X8" s="109" t="s">
        <v>216</v>
      </c>
      <c r="Y8" s="109" t="s">
        <v>217</v>
      </c>
    </row>
    <row r="9" spans="1:25" s="12" customFormat="1" ht="38.25">
      <c r="A9" s="2">
        <v>3</v>
      </c>
      <c r="B9" s="116" t="s">
        <v>144</v>
      </c>
      <c r="C9" s="106" t="s">
        <v>142</v>
      </c>
      <c r="D9" s="106" t="s">
        <v>216</v>
      </c>
      <c r="E9" s="129" t="s">
        <v>217</v>
      </c>
      <c r="F9" s="127" t="s">
        <v>222</v>
      </c>
      <c r="G9" s="128">
        <v>293000</v>
      </c>
      <c r="H9" s="128" t="s">
        <v>218</v>
      </c>
      <c r="I9" s="129" t="s">
        <v>217</v>
      </c>
      <c r="J9" s="129" t="s">
        <v>223</v>
      </c>
      <c r="K9" s="2">
        <v>3</v>
      </c>
      <c r="L9" s="106" t="s">
        <v>314</v>
      </c>
      <c r="M9" s="106" t="s">
        <v>315</v>
      </c>
      <c r="N9" s="106" t="s">
        <v>316</v>
      </c>
      <c r="O9" s="106"/>
      <c r="P9" s="106" t="s">
        <v>364</v>
      </c>
      <c r="Q9" s="106" t="s">
        <v>364</v>
      </c>
      <c r="R9" s="106" t="s">
        <v>364</v>
      </c>
      <c r="S9" s="106" t="s">
        <v>364</v>
      </c>
      <c r="T9" s="106" t="s">
        <v>329</v>
      </c>
      <c r="U9" s="106" t="s">
        <v>364</v>
      </c>
      <c r="V9" s="109">
        <v>96</v>
      </c>
      <c r="W9" s="109">
        <v>1</v>
      </c>
      <c r="X9" s="109" t="s">
        <v>217</v>
      </c>
      <c r="Y9" s="109" t="s">
        <v>217</v>
      </c>
    </row>
    <row r="10" spans="1:25" s="12" customFormat="1" ht="25.5">
      <c r="A10" s="2">
        <v>4</v>
      </c>
      <c r="B10" s="116" t="s">
        <v>145</v>
      </c>
      <c r="C10" s="106" t="s">
        <v>142</v>
      </c>
      <c r="D10" s="106" t="s">
        <v>216</v>
      </c>
      <c r="E10" s="129" t="s">
        <v>217</v>
      </c>
      <c r="F10" s="127">
        <v>1938</v>
      </c>
      <c r="G10" s="128">
        <v>305000</v>
      </c>
      <c r="H10" s="128" t="s">
        <v>218</v>
      </c>
      <c r="I10" s="129" t="s">
        <v>217</v>
      </c>
      <c r="J10" s="129" t="s">
        <v>224</v>
      </c>
      <c r="K10" s="2">
        <v>4</v>
      </c>
      <c r="L10" s="106" t="s">
        <v>317</v>
      </c>
      <c r="M10" s="106" t="s">
        <v>311</v>
      </c>
      <c r="N10" s="106" t="s">
        <v>318</v>
      </c>
      <c r="O10" s="106"/>
      <c r="P10" s="106" t="s">
        <v>365</v>
      </c>
      <c r="Q10" s="106" t="s">
        <v>365</v>
      </c>
      <c r="R10" s="106" t="s">
        <v>361</v>
      </c>
      <c r="S10" s="106" t="s">
        <v>365</v>
      </c>
      <c r="T10" s="106" t="s">
        <v>329</v>
      </c>
      <c r="U10" s="106" t="s">
        <v>365</v>
      </c>
      <c r="V10" s="109">
        <v>100</v>
      </c>
      <c r="W10" s="109">
        <v>1</v>
      </c>
      <c r="X10" s="109" t="s">
        <v>217</v>
      </c>
      <c r="Y10" s="109" t="s">
        <v>217</v>
      </c>
    </row>
    <row r="11" spans="1:25" s="12" customFormat="1" ht="38.25">
      <c r="A11" s="2">
        <v>5</v>
      </c>
      <c r="B11" s="116" t="s">
        <v>146</v>
      </c>
      <c r="C11" s="106" t="s">
        <v>142</v>
      </c>
      <c r="D11" s="106" t="s">
        <v>216</v>
      </c>
      <c r="E11" s="129" t="s">
        <v>225</v>
      </c>
      <c r="F11" s="127" t="s">
        <v>226</v>
      </c>
      <c r="G11" s="128">
        <f>3175.79+49241.27</f>
        <v>52417.06</v>
      </c>
      <c r="H11" s="128" t="s">
        <v>220</v>
      </c>
      <c r="I11" s="129" t="s">
        <v>217</v>
      </c>
      <c r="J11" s="129" t="s">
        <v>227</v>
      </c>
      <c r="K11" s="2">
        <v>5</v>
      </c>
      <c r="L11" s="106" t="s">
        <v>317</v>
      </c>
      <c r="M11" s="106" t="s">
        <v>311</v>
      </c>
      <c r="N11" s="106" t="s">
        <v>319</v>
      </c>
      <c r="O11" s="106"/>
      <c r="P11" s="106" t="s">
        <v>366</v>
      </c>
      <c r="Q11" s="106" t="s">
        <v>365</v>
      </c>
      <c r="R11" s="106" t="s">
        <v>329</v>
      </c>
      <c r="S11" s="106" t="s">
        <v>365</v>
      </c>
      <c r="T11" s="106" t="s">
        <v>329</v>
      </c>
      <c r="U11" s="106" t="s">
        <v>365</v>
      </c>
      <c r="V11" s="109" t="s">
        <v>96</v>
      </c>
      <c r="W11" s="109">
        <v>1</v>
      </c>
      <c r="X11" s="109" t="s">
        <v>216</v>
      </c>
      <c r="Y11" s="109" t="s">
        <v>217</v>
      </c>
    </row>
    <row r="12" spans="1:25" s="12" customFormat="1" ht="51">
      <c r="A12" s="2">
        <v>6</v>
      </c>
      <c r="B12" s="116" t="s">
        <v>147</v>
      </c>
      <c r="C12" s="106" t="s">
        <v>142</v>
      </c>
      <c r="D12" s="106" t="s">
        <v>216</v>
      </c>
      <c r="E12" s="129" t="s">
        <v>217</v>
      </c>
      <c r="F12" s="127" t="s">
        <v>228</v>
      </c>
      <c r="G12" s="128">
        <v>610000</v>
      </c>
      <c r="H12" s="128" t="s">
        <v>218</v>
      </c>
      <c r="I12" s="129" t="s">
        <v>217</v>
      </c>
      <c r="J12" s="129" t="s">
        <v>229</v>
      </c>
      <c r="K12" s="2">
        <v>6</v>
      </c>
      <c r="L12" s="106" t="s">
        <v>317</v>
      </c>
      <c r="M12" s="106" t="s">
        <v>320</v>
      </c>
      <c r="N12" s="106" t="s">
        <v>321</v>
      </c>
      <c r="O12" s="106"/>
      <c r="P12" s="106" t="s">
        <v>364</v>
      </c>
      <c r="Q12" s="106" t="s">
        <v>365</v>
      </c>
      <c r="R12" s="106" t="s">
        <v>329</v>
      </c>
      <c r="S12" s="106" t="s">
        <v>363</v>
      </c>
      <c r="T12" s="106" t="s">
        <v>329</v>
      </c>
      <c r="U12" s="106" t="s">
        <v>361</v>
      </c>
      <c r="V12" s="109">
        <v>200</v>
      </c>
      <c r="W12" s="109">
        <v>1</v>
      </c>
      <c r="X12" s="109" t="s">
        <v>217</v>
      </c>
      <c r="Y12" s="109" t="s">
        <v>217</v>
      </c>
    </row>
    <row r="13" spans="1:25" s="12" customFormat="1" ht="38.25">
      <c r="A13" s="2">
        <v>7</v>
      </c>
      <c r="B13" s="116" t="s">
        <v>148</v>
      </c>
      <c r="C13" s="106" t="s">
        <v>142</v>
      </c>
      <c r="D13" s="106" t="s">
        <v>216</v>
      </c>
      <c r="E13" s="129" t="s">
        <v>225</v>
      </c>
      <c r="F13" s="127" t="s">
        <v>230</v>
      </c>
      <c r="G13" s="128">
        <v>30070.52</v>
      </c>
      <c r="H13" s="128" t="s">
        <v>220</v>
      </c>
      <c r="I13" s="129" t="s">
        <v>217</v>
      </c>
      <c r="J13" s="129" t="s">
        <v>231</v>
      </c>
      <c r="K13" s="2">
        <v>7</v>
      </c>
      <c r="L13" s="106" t="s">
        <v>317</v>
      </c>
      <c r="M13" s="106" t="s">
        <v>322</v>
      </c>
      <c r="N13" s="106" t="s">
        <v>323</v>
      </c>
      <c r="O13" s="106"/>
      <c r="P13" s="106" t="s">
        <v>365</v>
      </c>
      <c r="Q13" s="106" t="s">
        <v>365</v>
      </c>
      <c r="R13" s="106" t="s">
        <v>329</v>
      </c>
      <c r="S13" s="106" t="s">
        <v>364</v>
      </c>
      <c r="T13" s="106" t="s">
        <v>329</v>
      </c>
      <c r="U13" s="106" t="s">
        <v>365</v>
      </c>
      <c r="V13" s="109" t="s">
        <v>96</v>
      </c>
      <c r="W13" s="109">
        <v>1</v>
      </c>
      <c r="X13" s="109" t="s">
        <v>217</v>
      </c>
      <c r="Y13" s="109" t="s">
        <v>217</v>
      </c>
    </row>
    <row r="14" spans="1:25" s="12" customFormat="1" ht="25.5">
      <c r="A14" s="2">
        <v>8</v>
      </c>
      <c r="B14" s="116" t="s">
        <v>149</v>
      </c>
      <c r="C14" s="106" t="s">
        <v>142</v>
      </c>
      <c r="D14" s="106" t="s">
        <v>216</v>
      </c>
      <c r="E14" s="129" t="s">
        <v>217</v>
      </c>
      <c r="F14" s="127" t="s">
        <v>232</v>
      </c>
      <c r="G14" s="128">
        <v>183000</v>
      </c>
      <c r="H14" s="128" t="s">
        <v>218</v>
      </c>
      <c r="I14" s="129" t="s">
        <v>233</v>
      </c>
      <c r="J14" s="129" t="s">
        <v>234</v>
      </c>
      <c r="K14" s="2">
        <v>8</v>
      </c>
      <c r="L14" s="106" t="s">
        <v>317</v>
      </c>
      <c r="M14" s="106" t="s">
        <v>96</v>
      </c>
      <c r="N14" s="106" t="s">
        <v>321</v>
      </c>
      <c r="O14" s="106"/>
      <c r="P14" s="106" t="s">
        <v>361</v>
      </c>
      <c r="Q14" s="106" t="s">
        <v>361</v>
      </c>
      <c r="R14" s="106" t="s">
        <v>365</v>
      </c>
      <c r="S14" s="106" t="s">
        <v>364</v>
      </c>
      <c r="T14" s="106" t="s">
        <v>329</v>
      </c>
      <c r="U14" s="106" t="s">
        <v>365</v>
      </c>
      <c r="V14" s="109">
        <v>60</v>
      </c>
      <c r="W14" s="109">
        <v>1</v>
      </c>
      <c r="X14" s="109" t="s">
        <v>217</v>
      </c>
      <c r="Y14" s="109" t="s">
        <v>217</v>
      </c>
    </row>
    <row r="15" spans="1:25" s="12" customFormat="1" ht="38.25">
      <c r="A15" s="2">
        <v>9</v>
      </c>
      <c r="B15" s="116" t="s">
        <v>150</v>
      </c>
      <c r="C15" s="106" t="s">
        <v>142</v>
      </c>
      <c r="D15" s="106" t="s">
        <v>216</v>
      </c>
      <c r="E15" s="129" t="s">
        <v>217</v>
      </c>
      <c r="F15" s="127" t="s">
        <v>235</v>
      </c>
      <c r="G15" s="128">
        <v>324079.53</v>
      </c>
      <c r="H15" s="128" t="s">
        <v>220</v>
      </c>
      <c r="I15" s="129" t="s">
        <v>236</v>
      </c>
      <c r="J15" s="129" t="s">
        <v>237</v>
      </c>
      <c r="K15" s="2">
        <v>9</v>
      </c>
      <c r="L15" s="106" t="s">
        <v>312</v>
      </c>
      <c r="M15" s="106" t="s">
        <v>322</v>
      </c>
      <c r="N15" s="106" t="s">
        <v>324</v>
      </c>
      <c r="O15" s="106"/>
      <c r="P15" s="106" t="s">
        <v>364</v>
      </c>
      <c r="Q15" s="106" t="s">
        <v>364</v>
      </c>
      <c r="R15" s="106" t="s">
        <v>364</v>
      </c>
      <c r="S15" s="106" t="s">
        <v>364</v>
      </c>
      <c r="T15" s="106" t="s">
        <v>329</v>
      </c>
      <c r="U15" s="106" t="s">
        <v>364</v>
      </c>
      <c r="V15" s="109" t="s">
        <v>96</v>
      </c>
      <c r="W15" s="109">
        <v>1</v>
      </c>
      <c r="X15" s="109" t="s">
        <v>217</v>
      </c>
      <c r="Y15" s="109" t="s">
        <v>217</v>
      </c>
    </row>
    <row r="16" spans="1:25" s="12" customFormat="1" ht="114.75">
      <c r="A16" s="2">
        <v>10</v>
      </c>
      <c r="B16" s="116" t="s">
        <v>152</v>
      </c>
      <c r="C16" s="106" t="s">
        <v>153</v>
      </c>
      <c r="D16" s="106" t="s">
        <v>216</v>
      </c>
      <c r="E16" s="130" t="s">
        <v>225</v>
      </c>
      <c r="F16" s="131" t="s">
        <v>238</v>
      </c>
      <c r="G16" s="128">
        <v>3570000</v>
      </c>
      <c r="H16" s="132" t="s">
        <v>218</v>
      </c>
      <c r="I16" s="130" t="s">
        <v>239</v>
      </c>
      <c r="J16" s="130" t="s">
        <v>240</v>
      </c>
      <c r="K16" s="2">
        <v>10</v>
      </c>
      <c r="L16" s="106" t="s">
        <v>326</v>
      </c>
      <c r="M16" s="106" t="s">
        <v>327</v>
      </c>
      <c r="N16" s="106" t="s">
        <v>324</v>
      </c>
      <c r="O16" s="106"/>
      <c r="P16" s="106" t="s">
        <v>361</v>
      </c>
      <c r="Q16" s="106" t="s">
        <v>361</v>
      </c>
      <c r="R16" s="106" t="s">
        <v>361</v>
      </c>
      <c r="S16" s="106" t="s">
        <v>361</v>
      </c>
      <c r="T16" s="106" t="s">
        <v>329</v>
      </c>
      <c r="U16" s="106" t="s">
        <v>361</v>
      </c>
      <c r="V16" s="109">
        <v>1317</v>
      </c>
      <c r="W16" s="106" t="s">
        <v>367</v>
      </c>
      <c r="X16" s="109" t="s">
        <v>216</v>
      </c>
      <c r="Y16" s="109" t="s">
        <v>368</v>
      </c>
    </row>
    <row r="17" spans="1:25" s="12" customFormat="1" ht="51">
      <c r="A17" s="2">
        <v>11</v>
      </c>
      <c r="B17" s="116" t="s">
        <v>154</v>
      </c>
      <c r="C17" s="106" t="s">
        <v>155</v>
      </c>
      <c r="D17" s="106" t="s">
        <v>216</v>
      </c>
      <c r="E17" s="130" t="s">
        <v>217</v>
      </c>
      <c r="F17" s="131">
        <v>2001</v>
      </c>
      <c r="G17" s="128">
        <v>3199</v>
      </c>
      <c r="H17" s="132" t="s">
        <v>220</v>
      </c>
      <c r="I17" s="130" t="s">
        <v>217</v>
      </c>
      <c r="J17" s="130" t="s">
        <v>241</v>
      </c>
      <c r="K17" s="2">
        <v>11</v>
      </c>
      <c r="L17" s="106" t="s">
        <v>328</v>
      </c>
      <c r="M17" s="106" t="s">
        <v>329</v>
      </c>
      <c r="N17" s="106" t="s">
        <v>330</v>
      </c>
      <c r="O17" s="106"/>
      <c r="P17" s="106" t="s">
        <v>369</v>
      </c>
      <c r="Q17" s="106" t="s">
        <v>329</v>
      </c>
      <c r="R17" s="106" t="s">
        <v>329</v>
      </c>
      <c r="S17" s="106" t="s">
        <v>329</v>
      </c>
      <c r="T17" s="106" t="s">
        <v>329</v>
      </c>
      <c r="U17" s="106" t="s">
        <v>329</v>
      </c>
      <c r="V17" s="109">
        <v>4.32</v>
      </c>
      <c r="W17" s="109">
        <v>1</v>
      </c>
      <c r="X17" s="109" t="s">
        <v>217</v>
      </c>
      <c r="Y17" s="109" t="s">
        <v>217</v>
      </c>
    </row>
    <row r="18" spans="1:25" s="12" customFormat="1" ht="51.75" customHeight="1">
      <c r="A18" s="2">
        <v>12</v>
      </c>
      <c r="B18" s="116" t="s">
        <v>156</v>
      </c>
      <c r="C18" s="106" t="s">
        <v>155</v>
      </c>
      <c r="D18" s="106" t="s">
        <v>216</v>
      </c>
      <c r="E18" s="130" t="s">
        <v>217</v>
      </c>
      <c r="F18" s="131">
        <v>2001</v>
      </c>
      <c r="G18" s="128">
        <v>3199</v>
      </c>
      <c r="H18" s="132" t="s">
        <v>220</v>
      </c>
      <c r="I18" s="130" t="s">
        <v>217</v>
      </c>
      <c r="J18" s="130" t="s">
        <v>242</v>
      </c>
      <c r="K18" s="2">
        <v>12</v>
      </c>
      <c r="L18" s="106" t="s">
        <v>328</v>
      </c>
      <c r="M18" s="106" t="s">
        <v>329</v>
      </c>
      <c r="N18" s="106" t="s">
        <v>330</v>
      </c>
      <c r="O18" s="106"/>
      <c r="P18" s="106" t="s">
        <v>369</v>
      </c>
      <c r="Q18" s="106" t="s">
        <v>329</v>
      </c>
      <c r="R18" s="106" t="s">
        <v>329</v>
      </c>
      <c r="S18" s="106" t="s">
        <v>329</v>
      </c>
      <c r="T18" s="106" t="s">
        <v>329</v>
      </c>
      <c r="U18" s="106" t="s">
        <v>329</v>
      </c>
      <c r="V18" s="109">
        <v>4.32</v>
      </c>
      <c r="W18" s="109">
        <v>1</v>
      </c>
      <c r="X18" s="109" t="s">
        <v>217</v>
      </c>
      <c r="Y18" s="109" t="s">
        <v>217</v>
      </c>
    </row>
    <row r="19" spans="1:25" s="12" customFormat="1" ht="25.5">
      <c r="A19" s="2">
        <v>13</v>
      </c>
      <c r="B19" s="116" t="s">
        <v>157</v>
      </c>
      <c r="C19" s="106" t="s">
        <v>142</v>
      </c>
      <c r="D19" s="106" t="s">
        <v>216</v>
      </c>
      <c r="E19" s="130" t="s">
        <v>217</v>
      </c>
      <c r="F19" s="131" t="s">
        <v>243</v>
      </c>
      <c r="G19" s="128">
        <f>21589.92+207934.35</f>
        <v>229524.27000000002</v>
      </c>
      <c r="H19" s="132" t="s">
        <v>220</v>
      </c>
      <c r="I19" s="130" t="s">
        <v>217</v>
      </c>
      <c r="J19" s="130" t="s">
        <v>244</v>
      </c>
      <c r="K19" s="2">
        <v>13</v>
      </c>
      <c r="L19" s="106" t="s">
        <v>317</v>
      </c>
      <c r="M19" s="106" t="s">
        <v>331</v>
      </c>
      <c r="N19" s="106" t="s">
        <v>324</v>
      </c>
      <c r="O19" s="106"/>
      <c r="P19" s="106" t="s">
        <v>364</v>
      </c>
      <c r="Q19" s="106" t="s">
        <v>364</v>
      </c>
      <c r="R19" s="106" t="s">
        <v>364</v>
      </c>
      <c r="S19" s="106" t="s">
        <v>364</v>
      </c>
      <c r="T19" s="106" t="s">
        <v>329</v>
      </c>
      <c r="U19" s="106" t="s">
        <v>364</v>
      </c>
      <c r="V19" s="109">
        <v>106</v>
      </c>
      <c r="W19" s="109">
        <v>1</v>
      </c>
      <c r="X19" s="109" t="s">
        <v>217</v>
      </c>
      <c r="Y19" s="109" t="s">
        <v>217</v>
      </c>
    </row>
    <row r="20" spans="1:25" s="12" customFormat="1" ht="38.25">
      <c r="A20" s="2">
        <v>14</v>
      </c>
      <c r="B20" s="116" t="s">
        <v>158</v>
      </c>
      <c r="C20" s="106" t="s">
        <v>142</v>
      </c>
      <c r="D20" s="106" t="s">
        <v>216</v>
      </c>
      <c r="E20" s="130" t="s">
        <v>245</v>
      </c>
      <c r="F20" s="131" t="s">
        <v>246</v>
      </c>
      <c r="G20" s="128">
        <f>181628.66+78748.85</f>
        <v>260377.51</v>
      </c>
      <c r="H20" s="132" t="s">
        <v>220</v>
      </c>
      <c r="I20" s="130" t="s">
        <v>217</v>
      </c>
      <c r="J20" s="130" t="s">
        <v>247</v>
      </c>
      <c r="K20" s="2">
        <v>14</v>
      </c>
      <c r="L20" s="106" t="s">
        <v>317</v>
      </c>
      <c r="M20" s="106" t="s">
        <v>332</v>
      </c>
      <c r="N20" s="106" t="s">
        <v>321</v>
      </c>
      <c r="O20" s="106"/>
      <c r="P20" s="106" t="s">
        <v>364</v>
      </c>
      <c r="Q20" s="106" t="s">
        <v>364</v>
      </c>
      <c r="R20" s="106" t="s">
        <v>364</v>
      </c>
      <c r="S20" s="106" t="s">
        <v>364</v>
      </c>
      <c r="T20" s="106" t="s">
        <v>329</v>
      </c>
      <c r="U20" s="106" t="s">
        <v>364</v>
      </c>
      <c r="V20" s="109">
        <v>109</v>
      </c>
      <c r="W20" s="109">
        <v>1</v>
      </c>
      <c r="X20" s="109" t="s">
        <v>217</v>
      </c>
      <c r="Y20" s="109" t="s">
        <v>217</v>
      </c>
    </row>
    <row r="21" spans="1:25" s="12" customFormat="1" ht="17.25" customHeight="1">
      <c r="A21" s="2">
        <v>15</v>
      </c>
      <c r="B21" s="116" t="s">
        <v>159</v>
      </c>
      <c r="C21" s="106" t="s">
        <v>142</v>
      </c>
      <c r="D21" s="106" t="s">
        <v>216</v>
      </c>
      <c r="E21" s="130" t="s">
        <v>225</v>
      </c>
      <c r="F21" s="131">
        <v>1890</v>
      </c>
      <c r="G21" s="128">
        <v>405000</v>
      </c>
      <c r="H21" s="132" t="s">
        <v>218</v>
      </c>
      <c r="I21" s="130" t="s">
        <v>217</v>
      </c>
      <c r="J21" s="130" t="s">
        <v>248</v>
      </c>
      <c r="K21" s="2">
        <v>15</v>
      </c>
      <c r="L21" s="106" t="s">
        <v>317</v>
      </c>
      <c r="M21" s="106" t="s">
        <v>311</v>
      </c>
      <c r="N21" s="106" t="s">
        <v>333</v>
      </c>
      <c r="O21" s="106"/>
      <c r="P21" s="106" t="s">
        <v>365</v>
      </c>
      <c r="Q21" s="106" t="s">
        <v>364</v>
      </c>
      <c r="R21" s="106" t="s">
        <v>364</v>
      </c>
      <c r="S21" s="106" t="s">
        <v>365</v>
      </c>
      <c r="T21" s="106" t="s">
        <v>329</v>
      </c>
      <c r="U21" s="106" t="s">
        <v>365</v>
      </c>
      <c r="V21" s="109">
        <v>132.7</v>
      </c>
      <c r="W21" s="109">
        <v>1</v>
      </c>
      <c r="X21" s="109" t="s">
        <v>217</v>
      </c>
      <c r="Y21" s="109" t="s">
        <v>217</v>
      </c>
    </row>
    <row r="22" spans="1:25" s="12" customFormat="1" ht="16.5" customHeight="1">
      <c r="A22" s="2">
        <v>16</v>
      </c>
      <c r="B22" s="116" t="s">
        <v>160</v>
      </c>
      <c r="C22" s="106" t="s">
        <v>142</v>
      </c>
      <c r="D22" s="106" t="s">
        <v>216</v>
      </c>
      <c r="E22" s="130" t="s">
        <v>217</v>
      </c>
      <c r="F22" s="131">
        <v>1935</v>
      </c>
      <c r="G22" s="128">
        <v>293000</v>
      </c>
      <c r="H22" s="132" t="s">
        <v>218</v>
      </c>
      <c r="I22" s="130" t="s">
        <v>217</v>
      </c>
      <c r="J22" s="130" t="s">
        <v>249</v>
      </c>
      <c r="K22" s="2">
        <v>16</v>
      </c>
      <c r="L22" s="106" t="s">
        <v>317</v>
      </c>
      <c r="M22" s="106" t="s">
        <v>334</v>
      </c>
      <c r="N22" s="106" t="s">
        <v>335</v>
      </c>
      <c r="O22" s="106"/>
      <c r="P22" s="106" t="s">
        <v>361</v>
      </c>
      <c r="Q22" s="106" t="s">
        <v>364</v>
      </c>
      <c r="R22" s="106" t="s">
        <v>370</v>
      </c>
      <c r="S22" s="106" t="s">
        <v>363</v>
      </c>
      <c r="T22" s="106" t="s">
        <v>329</v>
      </c>
      <c r="U22" s="106" t="s">
        <v>361</v>
      </c>
      <c r="V22" s="109">
        <v>96</v>
      </c>
      <c r="W22" s="109">
        <v>1</v>
      </c>
      <c r="X22" s="109" t="s">
        <v>217</v>
      </c>
      <c r="Y22" s="109" t="s">
        <v>217</v>
      </c>
    </row>
    <row r="23" spans="1:25" s="12" customFormat="1" ht="38.25">
      <c r="A23" s="2">
        <v>17</v>
      </c>
      <c r="B23" s="116" t="s">
        <v>161</v>
      </c>
      <c r="C23" s="106" t="s">
        <v>142</v>
      </c>
      <c r="D23" s="106" t="s">
        <v>216</v>
      </c>
      <c r="E23" s="129" t="s">
        <v>225</v>
      </c>
      <c r="F23" s="127" t="s">
        <v>250</v>
      </c>
      <c r="G23" s="128">
        <v>308012.86</v>
      </c>
      <c r="H23" s="128" t="s">
        <v>697</v>
      </c>
      <c r="I23" s="129" t="s">
        <v>217</v>
      </c>
      <c r="J23" s="129" t="s">
        <v>251</v>
      </c>
      <c r="K23" s="2">
        <v>17</v>
      </c>
      <c r="L23" s="106" t="s">
        <v>317</v>
      </c>
      <c r="M23" s="106" t="s">
        <v>331</v>
      </c>
      <c r="N23" s="106" t="s">
        <v>321</v>
      </c>
      <c r="O23" s="106"/>
      <c r="P23" s="106" t="s">
        <v>361</v>
      </c>
      <c r="Q23" s="106" t="s">
        <v>361</v>
      </c>
      <c r="R23" s="106" t="s">
        <v>365</v>
      </c>
      <c r="S23" s="106" t="s">
        <v>361</v>
      </c>
      <c r="T23" s="106" t="s">
        <v>329</v>
      </c>
      <c r="U23" s="106" t="s">
        <v>361</v>
      </c>
      <c r="V23" s="109">
        <v>49</v>
      </c>
      <c r="W23" s="109">
        <v>1</v>
      </c>
      <c r="X23" s="109" t="s">
        <v>216</v>
      </c>
      <c r="Y23" s="109" t="s">
        <v>217</v>
      </c>
    </row>
    <row r="24" spans="1:25" s="12" customFormat="1" ht="51">
      <c r="A24" s="2">
        <v>18</v>
      </c>
      <c r="B24" s="116" t="s">
        <v>162</v>
      </c>
      <c r="C24" s="106" t="s">
        <v>163</v>
      </c>
      <c r="D24" s="106" t="s">
        <v>216</v>
      </c>
      <c r="E24" s="130" t="s">
        <v>217</v>
      </c>
      <c r="F24" s="131">
        <v>2006</v>
      </c>
      <c r="G24" s="128">
        <v>1391000</v>
      </c>
      <c r="H24" s="132" t="s">
        <v>218</v>
      </c>
      <c r="I24" s="130" t="s">
        <v>252</v>
      </c>
      <c r="J24" s="130" t="s">
        <v>253</v>
      </c>
      <c r="K24" s="2">
        <v>18</v>
      </c>
      <c r="L24" s="106" t="s">
        <v>314</v>
      </c>
      <c r="M24" s="106" t="s">
        <v>336</v>
      </c>
      <c r="N24" s="106" t="s">
        <v>337</v>
      </c>
      <c r="O24" s="106"/>
      <c r="P24" s="106" t="s">
        <v>361</v>
      </c>
      <c r="Q24" s="106" t="s">
        <v>361</v>
      </c>
      <c r="R24" s="106" t="s">
        <v>361</v>
      </c>
      <c r="S24" s="106" t="s">
        <v>361</v>
      </c>
      <c r="T24" s="106" t="s">
        <v>329</v>
      </c>
      <c r="U24" s="106" t="s">
        <v>361</v>
      </c>
      <c r="V24" s="109">
        <v>472</v>
      </c>
      <c r="W24" s="109">
        <v>1</v>
      </c>
      <c r="X24" s="109" t="s">
        <v>217</v>
      </c>
      <c r="Y24" s="109" t="s">
        <v>217</v>
      </c>
    </row>
    <row r="25" spans="1:25" s="12" customFormat="1" ht="22.5" customHeight="1">
      <c r="A25" s="2">
        <v>19</v>
      </c>
      <c r="B25" s="116" t="s">
        <v>164</v>
      </c>
      <c r="C25" s="106" t="s">
        <v>142</v>
      </c>
      <c r="D25" s="106" t="s">
        <v>216</v>
      </c>
      <c r="E25" s="130" t="s">
        <v>217</v>
      </c>
      <c r="F25" s="131">
        <v>1930</v>
      </c>
      <c r="G25" s="128">
        <v>110000</v>
      </c>
      <c r="H25" s="132" t="s">
        <v>218</v>
      </c>
      <c r="I25" s="130" t="s">
        <v>254</v>
      </c>
      <c r="J25" s="130" t="s">
        <v>255</v>
      </c>
      <c r="K25" s="2">
        <v>19</v>
      </c>
      <c r="L25" s="106" t="s">
        <v>317</v>
      </c>
      <c r="M25" s="106" t="s">
        <v>332</v>
      </c>
      <c r="N25" s="106" t="s">
        <v>323</v>
      </c>
      <c r="O25" s="106"/>
      <c r="P25" s="106" t="s">
        <v>369</v>
      </c>
      <c r="Q25" s="106" t="s">
        <v>361</v>
      </c>
      <c r="R25" s="106" t="s">
        <v>329</v>
      </c>
      <c r="S25" s="106" t="s">
        <v>361</v>
      </c>
      <c r="T25" s="106" t="s">
        <v>329</v>
      </c>
      <c r="U25" s="106" t="s">
        <v>361</v>
      </c>
      <c r="V25" s="109">
        <v>36</v>
      </c>
      <c r="W25" s="109">
        <v>1</v>
      </c>
      <c r="X25" s="109" t="s">
        <v>217</v>
      </c>
      <c r="Y25" s="109" t="s">
        <v>217</v>
      </c>
    </row>
    <row r="26" spans="1:25" s="12" customFormat="1" ht="38.25">
      <c r="A26" s="2">
        <v>20</v>
      </c>
      <c r="B26" s="116" t="s">
        <v>165</v>
      </c>
      <c r="C26" s="106" t="s">
        <v>142</v>
      </c>
      <c r="D26" s="106" t="s">
        <v>216</v>
      </c>
      <c r="E26" s="130" t="s">
        <v>217</v>
      </c>
      <c r="F26" s="131" t="s">
        <v>256</v>
      </c>
      <c r="G26" s="128">
        <v>253000</v>
      </c>
      <c r="H26" s="132" t="s">
        <v>218</v>
      </c>
      <c r="I26" s="130" t="s">
        <v>217</v>
      </c>
      <c r="J26" s="130" t="s">
        <v>257</v>
      </c>
      <c r="K26" s="2">
        <v>20</v>
      </c>
      <c r="L26" s="106" t="s">
        <v>317</v>
      </c>
      <c r="M26" s="106" t="s">
        <v>322</v>
      </c>
      <c r="N26" s="106" t="s">
        <v>321</v>
      </c>
      <c r="O26" s="106"/>
      <c r="P26" s="106" t="s">
        <v>369</v>
      </c>
      <c r="Q26" s="106" t="s">
        <v>361</v>
      </c>
      <c r="R26" s="106" t="s">
        <v>329</v>
      </c>
      <c r="S26" s="106" t="s">
        <v>369</v>
      </c>
      <c r="T26" s="106" t="s">
        <v>329</v>
      </c>
      <c r="U26" s="106" t="s">
        <v>361</v>
      </c>
      <c r="V26" s="109">
        <v>83</v>
      </c>
      <c r="W26" s="109">
        <v>1</v>
      </c>
      <c r="X26" s="109" t="s">
        <v>217</v>
      </c>
      <c r="Y26" s="109" t="s">
        <v>217</v>
      </c>
    </row>
    <row r="27" spans="1:25" s="12" customFormat="1" ht="38.25">
      <c r="A27" s="2">
        <v>21</v>
      </c>
      <c r="B27" s="116" t="s">
        <v>166</v>
      </c>
      <c r="C27" s="106" t="s">
        <v>142</v>
      </c>
      <c r="D27" s="106" t="s">
        <v>216</v>
      </c>
      <c r="E27" s="130" t="s">
        <v>217</v>
      </c>
      <c r="F27" s="131" t="s">
        <v>258</v>
      </c>
      <c r="G27" s="128">
        <v>665000</v>
      </c>
      <c r="H27" s="132" t="s">
        <v>218</v>
      </c>
      <c r="I27" s="130" t="s">
        <v>254</v>
      </c>
      <c r="J27" s="130" t="s">
        <v>259</v>
      </c>
      <c r="K27" s="2">
        <v>21</v>
      </c>
      <c r="L27" s="106" t="s">
        <v>317</v>
      </c>
      <c r="M27" s="106" t="s">
        <v>322</v>
      </c>
      <c r="N27" s="106" t="s">
        <v>313</v>
      </c>
      <c r="O27" s="106"/>
      <c r="P27" s="106" t="s">
        <v>364</v>
      </c>
      <c r="Q27" s="106" t="s">
        <v>364</v>
      </c>
      <c r="R27" s="106" t="s">
        <v>364</v>
      </c>
      <c r="S27" s="106" t="s">
        <v>361</v>
      </c>
      <c r="T27" s="106" t="s">
        <v>329</v>
      </c>
      <c r="U27" s="106" t="s">
        <v>364</v>
      </c>
      <c r="V27" s="109">
        <v>218</v>
      </c>
      <c r="W27" s="109">
        <v>1</v>
      </c>
      <c r="X27" s="109" t="s">
        <v>216</v>
      </c>
      <c r="Y27" s="109" t="s">
        <v>217</v>
      </c>
    </row>
    <row r="28" spans="1:25" s="12" customFormat="1" ht="25.5">
      <c r="A28" s="2">
        <v>22</v>
      </c>
      <c r="B28" s="116" t="s">
        <v>167</v>
      </c>
      <c r="C28" s="106" t="s">
        <v>142</v>
      </c>
      <c r="D28" s="106" t="s">
        <v>216</v>
      </c>
      <c r="E28" s="130" t="s">
        <v>217</v>
      </c>
      <c r="F28" s="131" t="s">
        <v>260</v>
      </c>
      <c r="G28" s="128">
        <v>20002.62</v>
      </c>
      <c r="H28" s="132" t="s">
        <v>220</v>
      </c>
      <c r="I28" s="130" t="s">
        <v>217</v>
      </c>
      <c r="J28" s="130" t="s">
        <v>261</v>
      </c>
      <c r="K28" s="2">
        <v>22</v>
      </c>
      <c r="L28" s="106" t="s">
        <v>317</v>
      </c>
      <c r="M28" s="106" t="s">
        <v>325</v>
      </c>
      <c r="N28" s="106" t="s">
        <v>313</v>
      </c>
      <c r="O28" s="106"/>
      <c r="P28" s="106" t="s">
        <v>361</v>
      </c>
      <c r="Q28" s="106" t="s">
        <v>364</v>
      </c>
      <c r="R28" s="106" t="s">
        <v>329</v>
      </c>
      <c r="S28" s="106" t="s">
        <v>364</v>
      </c>
      <c r="T28" s="106" t="s">
        <v>329</v>
      </c>
      <c r="U28" s="106" t="s">
        <v>365</v>
      </c>
      <c r="V28" s="109"/>
      <c r="W28" s="109"/>
      <c r="X28" s="109"/>
      <c r="Y28" s="109"/>
    </row>
    <row r="29" spans="1:25" s="12" customFormat="1" ht="38.25">
      <c r="A29" s="2">
        <v>23</v>
      </c>
      <c r="B29" s="116" t="s">
        <v>168</v>
      </c>
      <c r="C29" s="106" t="s">
        <v>169</v>
      </c>
      <c r="D29" s="106" t="s">
        <v>216</v>
      </c>
      <c r="E29" s="130" t="s">
        <v>217</v>
      </c>
      <c r="F29" s="131" t="s">
        <v>262</v>
      </c>
      <c r="G29" s="128">
        <v>739812.92</v>
      </c>
      <c r="H29" s="132" t="s">
        <v>220</v>
      </c>
      <c r="I29" s="130" t="s">
        <v>236</v>
      </c>
      <c r="J29" s="130" t="s">
        <v>263</v>
      </c>
      <c r="K29" s="2">
        <v>23</v>
      </c>
      <c r="L29" s="106" t="s">
        <v>338</v>
      </c>
      <c r="M29" s="106" t="s">
        <v>332</v>
      </c>
      <c r="N29" s="106" t="s">
        <v>324</v>
      </c>
      <c r="O29" s="106"/>
      <c r="P29" s="106" t="s">
        <v>364</v>
      </c>
      <c r="Q29" s="106" t="s">
        <v>364</v>
      </c>
      <c r="R29" s="106" t="s">
        <v>364</v>
      </c>
      <c r="S29" s="106" t="s">
        <v>364</v>
      </c>
      <c r="T29" s="106" t="s">
        <v>329</v>
      </c>
      <c r="U29" s="106" t="s">
        <v>364</v>
      </c>
      <c r="V29" s="109">
        <v>40</v>
      </c>
      <c r="W29" s="109">
        <v>1</v>
      </c>
      <c r="X29" s="109" t="s">
        <v>217</v>
      </c>
      <c r="Y29" s="109" t="s">
        <v>217</v>
      </c>
    </row>
    <row r="30" spans="1:25" s="12" customFormat="1" ht="25.5">
      <c r="A30" s="2">
        <v>24</v>
      </c>
      <c r="B30" s="116" t="s">
        <v>170</v>
      </c>
      <c r="C30" s="106" t="s">
        <v>104</v>
      </c>
      <c r="D30" s="106" t="s">
        <v>216</v>
      </c>
      <c r="E30" s="130" t="s">
        <v>217</v>
      </c>
      <c r="F30" s="131" t="s">
        <v>264</v>
      </c>
      <c r="G30" s="128">
        <v>33032.13</v>
      </c>
      <c r="H30" s="132" t="s">
        <v>220</v>
      </c>
      <c r="I30" s="130" t="s">
        <v>217</v>
      </c>
      <c r="J30" s="130" t="s">
        <v>265</v>
      </c>
      <c r="K30" s="2">
        <v>24</v>
      </c>
      <c r="L30" s="106" t="s">
        <v>317</v>
      </c>
      <c r="M30" s="106" t="s">
        <v>339</v>
      </c>
      <c r="N30" s="106" t="s">
        <v>340</v>
      </c>
      <c r="O30" s="106"/>
      <c r="P30" s="106" t="s">
        <v>361</v>
      </c>
      <c r="Q30" s="106" t="s">
        <v>361</v>
      </c>
      <c r="R30" s="106" t="s">
        <v>361</v>
      </c>
      <c r="S30" s="106" t="s">
        <v>361</v>
      </c>
      <c r="T30" s="106" t="s">
        <v>329</v>
      </c>
      <c r="U30" s="106" t="s">
        <v>365</v>
      </c>
      <c r="V30" s="109" t="s">
        <v>96</v>
      </c>
      <c r="W30" s="109">
        <v>1</v>
      </c>
      <c r="X30" s="109" t="s">
        <v>217</v>
      </c>
      <c r="Y30" s="109" t="s">
        <v>217</v>
      </c>
    </row>
    <row r="31" spans="1:25" s="12" customFormat="1" ht="51">
      <c r="A31" s="2">
        <v>25</v>
      </c>
      <c r="B31" s="121" t="s">
        <v>171</v>
      </c>
      <c r="C31" s="106" t="s">
        <v>172</v>
      </c>
      <c r="D31" s="106" t="s">
        <v>216</v>
      </c>
      <c r="E31" s="130" t="s">
        <v>217</v>
      </c>
      <c r="F31" s="131" t="s">
        <v>266</v>
      </c>
      <c r="G31" s="128">
        <v>1712962.63</v>
      </c>
      <c r="H31" s="132" t="s">
        <v>220</v>
      </c>
      <c r="I31" s="130" t="s">
        <v>267</v>
      </c>
      <c r="J31" s="130" t="s">
        <v>268</v>
      </c>
      <c r="K31" s="2">
        <v>25</v>
      </c>
      <c r="L31" s="106" t="s">
        <v>341</v>
      </c>
      <c r="M31" s="106" t="s">
        <v>342</v>
      </c>
      <c r="N31" s="106" t="s">
        <v>343</v>
      </c>
      <c r="O31" s="106"/>
      <c r="P31" s="106" t="s">
        <v>366</v>
      </c>
      <c r="Q31" s="106" t="s">
        <v>366</v>
      </c>
      <c r="R31" s="106" t="s">
        <v>363</v>
      </c>
      <c r="S31" s="106" t="s">
        <v>363</v>
      </c>
      <c r="T31" s="106" t="s">
        <v>366</v>
      </c>
      <c r="U31" s="106" t="s">
        <v>363</v>
      </c>
      <c r="V31" s="106">
        <v>542.3</v>
      </c>
      <c r="W31" s="106">
        <v>2</v>
      </c>
      <c r="X31" s="106" t="s">
        <v>217</v>
      </c>
      <c r="Y31" s="106" t="s">
        <v>217</v>
      </c>
    </row>
    <row r="32" spans="1:25" s="12" customFormat="1" ht="19.5" customHeight="1">
      <c r="A32" s="2">
        <v>26</v>
      </c>
      <c r="B32" s="121" t="s">
        <v>173</v>
      </c>
      <c r="C32" s="106" t="s">
        <v>174</v>
      </c>
      <c r="D32" s="106" t="s">
        <v>216</v>
      </c>
      <c r="E32" s="130" t="s">
        <v>217</v>
      </c>
      <c r="F32" s="131">
        <v>2005</v>
      </c>
      <c r="G32" s="128">
        <v>183000</v>
      </c>
      <c r="H32" s="132" t="s">
        <v>218</v>
      </c>
      <c r="I32" s="130" t="s">
        <v>269</v>
      </c>
      <c r="J32" s="130" t="s">
        <v>270</v>
      </c>
      <c r="K32" s="2">
        <v>26</v>
      </c>
      <c r="L32" s="106" t="s">
        <v>310</v>
      </c>
      <c r="M32" s="106" t="s">
        <v>342</v>
      </c>
      <c r="N32" s="106" t="s">
        <v>344</v>
      </c>
      <c r="O32" s="106"/>
      <c r="P32" s="106" t="s">
        <v>363</v>
      </c>
      <c r="Q32" s="106" t="s">
        <v>363</v>
      </c>
      <c r="R32" s="106" t="s">
        <v>371</v>
      </c>
      <c r="S32" s="106" t="s">
        <v>363</v>
      </c>
      <c r="T32" s="106" t="s">
        <v>371</v>
      </c>
      <c r="U32" s="106" t="s">
        <v>371</v>
      </c>
      <c r="V32" s="106">
        <v>59.89</v>
      </c>
      <c r="W32" s="106">
        <v>2</v>
      </c>
      <c r="X32" s="106" t="s">
        <v>217</v>
      </c>
      <c r="Y32" s="106" t="s">
        <v>217</v>
      </c>
    </row>
    <row r="33" spans="1:25" s="12" customFormat="1" ht="21" customHeight="1">
      <c r="A33" s="2">
        <v>27</v>
      </c>
      <c r="B33" s="121" t="s">
        <v>780</v>
      </c>
      <c r="C33" s="106" t="s">
        <v>151</v>
      </c>
      <c r="D33" s="106" t="s">
        <v>217</v>
      </c>
      <c r="E33" s="130" t="s">
        <v>217</v>
      </c>
      <c r="F33" s="131">
        <v>1972</v>
      </c>
      <c r="G33" s="128">
        <v>4034</v>
      </c>
      <c r="H33" s="132" t="s">
        <v>220</v>
      </c>
      <c r="I33" s="130" t="s">
        <v>269</v>
      </c>
      <c r="J33" s="130" t="s">
        <v>227</v>
      </c>
      <c r="K33" s="2">
        <v>27</v>
      </c>
      <c r="L33" s="106" t="s">
        <v>345</v>
      </c>
      <c r="M33" s="106" t="s">
        <v>332</v>
      </c>
      <c r="N33" s="106" t="s">
        <v>346</v>
      </c>
      <c r="O33" s="106"/>
      <c r="P33" s="106" t="s">
        <v>363</v>
      </c>
      <c r="Q33" s="106" t="s">
        <v>363</v>
      </c>
      <c r="R33" s="106" t="s">
        <v>371</v>
      </c>
      <c r="S33" s="106" t="s">
        <v>369</v>
      </c>
      <c r="T33" s="106" t="s">
        <v>371</v>
      </c>
      <c r="U33" s="106" t="s">
        <v>371</v>
      </c>
      <c r="V33" s="106">
        <v>45.9</v>
      </c>
      <c r="W33" s="106">
        <v>1</v>
      </c>
      <c r="X33" s="106" t="s">
        <v>217</v>
      </c>
      <c r="Y33" s="106" t="s">
        <v>217</v>
      </c>
    </row>
    <row r="34" spans="1:25" s="12" customFormat="1" ht="25.5">
      <c r="A34" s="2">
        <v>28</v>
      </c>
      <c r="B34" s="121" t="s">
        <v>175</v>
      </c>
      <c r="C34" s="106" t="s">
        <v>176</v>
      </c>
      <c r="D34" s="106" t="s">
        <v>216</v>
      </c>
      <c r="E34" s="130" t="s">
        <v>217</v>
      </c>
      <c r="F34" s="131">
        <v>1972</v>
      </c>
      <c r="G34" s="128">
        <v>86000</v>
      </c>
      <c r="H34" s="132" t="s">
        <v>218</v>
      </c>
      <c r="I34" s="130" t="s">
        <v>269</v>
      </c>
      <c r="J34" s="130" t="s">
        <v>271</v>
      </c>
      <c r="K34" s="2">
        <v>28</v>
      </c>
      <c r="L34" s="106" t="s">
        <v>345</v>
      </c>
      <c r="M34" s="106" t="s">
        <v>332</v>
      </c>
      <c r="N34" s="106" t="s">
        <v>346</v>
      </c>
      <c r="O34" s="106"/>
      <c r="P34" s="106" t="s">
        <v>363</v>
      </c>
      <c r="Q34" s="106" t="s">
        <v>363</v>
      </c>
      <c r="R34" s="106" t="s">
        <v>371</v>
      </c>
      <c r="S34" s="106" t="s">
        <v>369</v>
      </c>
      <c r="T34" s="106" t="s">
        <v>371</v>
      </c>
      <c r="U34" s="106" t="s">
        <v>371</v>
      </c>
      <c r="V34" s="106">
        <v>45.9</v>
      </c>
      <c r="W34" s="106">
        <v>1</v>
      </c>
      <c r="X34" s="106" t="s">
        <v>217</v>
      </c>
      <c r="Y34" s="106" t="s">
        <v>217</v>
      </c>
    </row>
    <row r="35" spans="1:25" s="12" customFormat="1" ht="51">
      <c r="A35" s="2">
        <v>29</v>
      </c>
      <c r="B35" s="121" t="s">
        <v>173</v>
      </c>
      <c r="C35" s="106" t="s">
        <v>177</v>
      </c>
      <c r="D35" s="106" t="s">
        <v>216</v>
      </c>
      <c r="E35" s="130" t="s">
        <v>217</v>
      </c>
      <c r="F35" s="131" t="s">
        <v>272</v>
      </c>
      <c r="G35" s="128">
        <v>181000</v>
      </c>
      <c r="H35" s="132" t="s">
        <v>218</v>
      </c>
      <c r="I35" s="130" t="s">
        <v>269</v>
      </c>
      <c r="J35" s="130" t="s">
        <v>263</v>
      </c>
      <c r="K35" s="2">
        <v>29</v>
      </c>
      <c r="L35" s="106" t="s">
        <v>345</v>
      </c>
      <c r="M35" s="106" t="s">
        <v>332</v>
      </c>
      <c r="N35" s="106" t="s">
        <v>324</v>
      </c>
      <c r="O35" s="106"/>
      <c r="P35" s="106" t="s">
        <v>363</v>
      </c>
      <c r="Q35" s="106" t="s">
        <v>363</v>
      </c>
      <c r="R35" s="106" t="s">
        <v>363</v>
      </c>
      <c r="S35" s="106" t="s">
        <v>363</v>
      </c>
      <c r="T35" s="106" t="s">
        <v>371</v>
      </c>
      <c r="U35" s="106" t="s">
        <v>371</v>
      </c>
      <c r="V35" s="106">
        <v>59.3</v>
      </c>
      <c r="W35" s="106">
        <v>1</v>
      </c>
      <c r="X35" s="106" t="s">
        <v>217</v>
      </c>
      <c r="Y35" s="106" t="s">
        <v>217</v>
      </c>
    </row>
    <row r="36" spans="1:25" s="12" customFormat="1" ht="24" customHeight="1">
      <c r="A36" s="2">
        <v>30</v>
      </c>
      <c r="B36" s="121" t="s">
        <v>173</v>
      </c>
      <c r="C36" s="106" t="s">
        <v>178</v>
      </c>
      <c r="D36" s="106" t="s">
        <v>216</v>
      </c>
      <c r="E36" s="130" t="s">
        <v>217</v>
      </c>
      <c r="F36" s="131">
        <v>1950</v>
      </c>
      <c r="G36" s="133">
        <v>3387.29</v>
      </c>
      <c r="H36" s="132" t="s">
        <v>220</v>
      </c>
      <c r="I36" s="130" t="s">
        <v>96</v>
      </c>
      <c r="J36" s="130" t="s">
        <v>257</v>
      </c>
      <c r="K36" s="2">
        <v>30</v>
      </c>
      <c r="L36" s="106" t="s">
        <v>317</v>
      </c>
      <c r="M36" s="106" t="s">
        <v>325</v>
      </c>
      <c r="N36" s="106" t="s">
        <v>347</v>
      </c>
      <c r="O36" s="106"/>
      <c r="P36" s="106" t="s">
        <v>365</v>
      </c>
      <c r="Q36" s="106" t="s">
        <v>365</v>
      </c>
      <c r="R36" s="106" t="s">
        <v>371</v>
      </c>
      <c r="S36" s="106" t="s">
        <v>369</v>
      </c>
      <c r="T36" s="106" t="s">
        <v>371</v>
      </c>
      <c r="U36" s="106" t="s">
        <v>365</v>
      </c>
      <c r="V36" s="106" t="s">
        <v>96</v>
      </c>
      <c r="W36" s="106" t="s">
        <v>96</v>
      </c>
      <c r="X36" s="106" t="s">
        <v>96</v>
      </c>
      <c r="Y36" s="106" t="s">
        <v>96</v>
      </c>
    </row>
    <row r="37" spans="1:25" s="12" customFormat="1" ht="38.25">
      <c r="A37" s="2">
        <v>31</v>
      </c>
      <c r="B37" s="116" t="s">
        <v>179</v>
      </c>
      <c r="C37" s="106" t="s">
        <v>142</v>
      </c>
      <c r="D37" s="106" t="s">
        <v>216</v>
      </c>
      <c r="E37" s="130" t="s">
        <v>217</v>
      </c>
      <c r="F37" s="131" t="s">
        <v>273</v>
      </c>
      <c r="G37" s="128">
        <v>189022.34</v>
      </c>
      <c r="H37" s="132" t="s">
        <v>220</v>
      </c>
      <c r="I37" s="130" t="s">
        <v>269</v>
      </c>
      <c r="J37" s="130" t="s">
        <v>223</v>
      </c>
      <c r="K37" s="2">
        <v>31</v>
      </c>
      <c r="L37" s="106" t="s">
        <v>345</v>
      </c>
      <c r="M37" s="106" t="s">
        <v>348</v>
      </c>
      <c r="N37" s="106" t="s">
        <v>349</v>
      </c>
      <c r="O37" s="106"/>
      <c r="P37" s="106" t="s">
        <v>366</v>
      </c>
      <c r="Q37" s="106" t="s">
        <v>366</v>
      </c>
      <c r="R37" s="106" t="s">
        <v>366</v>
      </c>
      <c r="S37" s="106" t="s">
        <v>366</v>
      </c>
      <c r="T37" s="106" t="s">
        <v>329</v>
      </c>
      <c r="U37" s="106" t="s">
        <v>366</v>
      </c>
      <c r="V37" s="106">
        <v>94.51</v>
      </c>
      <c r="W37" s="106">
        <v>1</v>
      </c>
      <c r="X37" s="106" t="s">
        <v>217</v>
      </c>
      <c r="Y37" s="106" t="s">
        <v>217</v>
      </c>
    </row>
    <row r="38" spans="1:25" s="12" customFormat="1" ht="63.75">
      <c r="A38" s="2">
        <v>32</v>
      </c>
      <c r="B38" s="116" t="s">
        <v>180</v>
      </c>
      <c r="C38" s="106" t="s">
        <v>155</v>
      </c>
      <c r="D38" s="106" t="s">
        <v>216</v>
      </c>
      <c r="E38" s="130" t="s">
        <v>217</v>
      </c>
      <c r="F38" s="131">
        <v>2013</v>
      </c>
      <c r="G38" s="128">
        <v>3720.75</v>
      </c>
      <c r="H38" s="132" t="s">
        <v>220</v>
      </c>
      <c r="I38" s="130" t="s">
        <v>217</v>
      </c>
      <c r="J38" s="130" t="s">
        <v>274</v>
      </c>
      <c r="K38" s="2">
        <v>32</v>
      </c>
      <c r="L38" s="106" t="s">
        <v>350</v>
      </c>
      <c r="M38" s="106" t="s">
        <v>329</v>
      </c>
      <c r="N38" s="106" t="s">
        <v>330</v>
      </c>
      <c r="O38" s="106"/>
      <c r="P38" s="106" t="s">
        <v>366</v>
      </c>
      <c r="Q38" s="106" t="s">
        <v>329</v>
      </c>
      <c r="R38" s="106" t="s">
        <v>329</v>
      </c>
      <c r="S38" s="106" t="s">
        <v>329</v>
      </c>
      <c r="T38" s="106" t="s">
        <v>329</v>
      </c>
      <c r="U38" s="106" t="s">
        <v>329</v>
      </c>
      <c r="V38" s="109">
        <v>4.32</v>
      </c>
      <c r="W38" s="109">
        <v>1</v>
      </c>
      <c r="X38" s="109" t="s">
        <v>217</v>
      </c>
      <c r="Y38" s="109" t="s">
        <v>217</v>
      </c>
    </row>
    <row r="39" spans="1:25" s="12" customFormat="1" ht="51">
      <c r="A39" s="2">
        <v>33</v>
      </c>
      <c r="B39" s="116" t="s">
        <v>180</v>
      </c>
      <c r="C39" s="106" t="s">
        <v>155</v>
      </c>
      <c r="D39" s="106" t="s">
        <v>216</v>
      </c>
      <c r="E39" s="130" t="s">
        <v>217</v>
      </c>
      <c r="F39" s="131">
        <v>2013</v>
      </c>
      <c r="G39" s="128">
        <v>3720.75</v>
      </c>
      <c r="H39" s="132" t="s">
        <v>220</v>
      </c>
      <c r="I39" s="130" t="s">
        <v>217</v>
      </c>
      <c r="J39" s="130" t="s">
        <v>248</v>
      </c>
      <c r="K39" s="2">
        <v>33</v>
      </c>
      <c r="L39" s="106" t="s">
        <v>328</v>
      </c>
      <c r="M39" s="106" t="s">
        <v>329</v>
      </c>
      <c r="N39" s="106" t="s">
        <v>330</v>
      </c>
      <c r="O39" s="106"/>
      <c r="P39" s="106" t="s">
        <v>366</v>
      </c>
      <c r="Q39" s="106" t="s">
        <v>329</v>
      </c>
      <c r="R39" s="106" t="s">
        <v>329</v>
      </c>
      <c r="S39" s="106" t="s">
        <v>329</v>
      </c>
      <c r="T39" s="106" t="s">
        <v>329</v>
      </c>
      <c r="U39" s="106" t="s">
        <v>329</v>
      </c>
      <c r="V39" s="109">
        <v>4.32</v>
      </c>
      <c r="W39" s="109">
        <v>1</v>
      </c>
      <c r="X39" s="109" t="s">
        <v>217</v>
      </c>
      <c r="Y39" s="109" t="s">
        <v>217</v>
      </c>
    </row>
    <row r="40" spans="1:25" s="12" customFormat="1" ht="51">
      <c r="A40" s="2">
        <v>34</v>
      </c>
      <c r="B40" s="116" t="s">
        <v>180</v>
      </c>
      <c r="C40" s="106" t="s">
        <v>155</v>
      </c>
      <c r="D40" s="106" t="s">
        <v>216</v>
      </c>
      <c r="E40" s="130" t="s">
        <v>217</v>
      </c>
      <c r="F40" s="131">
        <v>2013</v>
      </c>
      <c r="G40" s="128">
        <v>3720.75</v>
      </c>
      <c r="H40" s="132" t="s">
        <v>220</v>
      </c>
      <c r="I40" s="130" t="s">
        <v>217</v>
      </c>
      <c r="J40" s="130" t="s">
        <v>248</v>
      </c>
      <c r="K40" s="2">
        <v>34</v>
      </c>
      <c r="L40" s="106" t="s">
        <v>328</v>
      </c>
      <c r="M40" s="106" t="s">
        <v>329</v>
      </c>
      <c r="N40" s="106" t="s">
        <v>330</v>
      </c>
      <c r="O40" s="106"/>
      <c r="P40" s="106" t="s">
        <v>366</v>
      </c>
      <c r="Q40" s="106" t="s">
        <v>329</v>
      </c>
      <c r="R40" s="106" t="s">
        <v>329</v>
      </c>
      <c r="S40" s="106" t="s">
        <v>329</v>
      </c>
      <c r="T40" s="106" t="s">
        <v>329</v>
      </c>
      <c r="U40" s="106" t="s">
        <v>329</v>
      </c>
      <c r="V40" s="109">
        <v>4.32</v>
      </c>
      <c r="W40" s="109">
        <v>1</v>
      </c>
      <c r="X40" s="109" t="s">
        <v>217</v>
      </c>
      <c r="Y40" s="109" t="s">
        <v>217</v>
      </c>
    </row>
    <row r="41" spans="1:25" s="12" customFormat="1" ht="25.5">
      <c r="A41" s="2">
        <v>35</v>
      </c>
      <c r="B41" s="116" t="s">
        <v>180</v>
      </c>
      <c r="C41" s="106" t="s">
        <v>155</v>
      </c>
      <c r="D41" s="106" t="s">
        <v>216</v>
      </c>
      <c r="E41" s="130" t="s">
        <v>217</v>
      </c>
      <c r="F41" s="131">
        <v>1995</v>
      </c>
      <c r="G41" s="128">
        <v>1000</v>
      </c>
      <c r="H41" s="132" t="s">
        <v>220</v>
      </c>
      <c r="I41" s="130" t="s">
        <v>217</v>
      </c>
      <c r="J41" s="130" t="s">
        <v>275</v>
      </c>
      <c r="K41" s="2">
        <v>35</v>
      </c>
      <c r="L41" s="106" t="s">
        <v>351</v>
      </c>
      <c r="M41" s="106" t="s">
        <v>329</v>
      </c>
      <c r="N41" s="106" t="s">
        <v>352</v>
      </c>
      <c r="O41" s="106"/>
      <c r="P41" s="106" t="s">
        <v>365</v>
      </c>
      <c r="Q41" s="106" t="s">
        <v>329</v>
      </c>
      <c r="R41" s="106" t="s">
        <v>329</v>
      </c>
      <c r="S41" s="106" t="s">
        <v>329</v>
      </c>
      <c r="T41" s="106" t="s">
        <v>329</v>
      </c>
      <c r="U41" s="106" t="s">
        <v>329</v>
      </c>
      <c r="V41" s="109">
        <v>4.32</v>
      </c>
      <c r="W41" s="109">
        <v>1</v>
      </c>
      <c r="X41" s="109" t="s">
        <v>217</v>
      </c>
      <c r="Y41" s="109" t="s">
        <v>217</v>
      </c>
    </row>
    <row r="42" spans="1:25" s="12" customFormat="1" ht="51">
      <c r="A42" s="2">
        <v>36</v>
      </c>
      <c r="B42" s="116" t="s">
        <v>180</v>
      </c>
      <c r="C42" s="106" t="s">
        <v>155</v>
      </c>
      <c r="D42" s="106" t="s">
        <v>216</v>
      </c>
      <c r="E42" s="130" t="s">
        <v>217</v>
      </c>
      <c r="F42" s="131">
        <v>2013</v>
      </c>
      <c r="G42" s="128">
        <v>3665.4</v>
      </c>
      <c r="H42" s="132" t="s">
        <v>220</v>
      </c>
      <c r="I42" s="130" t="s">
        <v>217</v>
      </c>
      <c r="J42" s="130" t="s">
        <v>251</v>
      </c>
      <c r="K42" s="2">
        <v>36</v>
      </c>
      <c r="L42" s="106" t="s">
        <v>353</v>
      </c>
      <c r="M42" s="106" t="s">
        <v>329</v>
      </c>
      <c r="N42" s="106" t="s">
        <v>330</v>
      </c>
      <c r="O42" s="106"/>
      <c r="P42" s="106" t="s">
        <v>366</v>
      </c>
      <c r="Q42" s="106" t="s">
        <v>329</v>
      </c>
      <c r="R42" s="106" t="s">
        <v>329</v>
      </c>
      <c r="S42" s="106" t="s">
        <v>329</v>
      </c>
      <c r="T42" s="106" t="s">
        <v>329</v>
      </c>
      <c r="U42" s="106" t="s">
        <v>329</v>
      </c>
      <c r="V42" s="109">
        <v>4.32</v>
      </c>
      <c r="W42" s="109">
        <v>1</v>
      </c>
      <c r="X42" s="109" t="s">
        <v>217</v>
      </c>
      <c r="Y42" s="109" t="s">
        <v>217</v>
      </c>
    </row>
    <row r="43" spans="1:25" s="12" customFormat="1" ht="51">
      <c r="A43" s="2">
        <v>37</v>
      </c>
      <c r="B43" s="116" t="s">
        <v>180</v>
      </c>
      <c r="C43" s="106" t="s">
        <v>155</v>
      </c>
      <c r="D43" s="106" t="s">
        <v>216</v>
      </c>
      <c r="E43" s="130" t="s">
        <v>217</v>
      </c>
      <c r="F43" s="131">
        <v>2013</v>
      </c>
      <c r="G43" s="128">
        <v>3899.1</v>
      </c>
      <c r="H43" s="132" t="s">
        <v>220</v>
      </c>
      <c r="I43" s="130" t="s">
        <v>217</v>
      </c>
      <c r="J43" s="130" t="s">
        <v>259</v>
      </c>
      <c r="K43" s="2">
        <v>37</v>
      </c>
      <c r="L43" s="106" t="s">
        <v>353</v>
      </c>
      <c r="M43" s="106" t="s">
        <v>329</v>
      </c>
      <c r="N43" s="106" t="s">
        <v>354</v>
      </c>
      <c r="O43" s="106"/>
      <c r="P43" s="106" t="s">
        <v>366</v>
      </c>
      <c r="Q43" s="106" t="s">
        <v>329</v>
      </c>
      <c r="R43" s="106" t="s">
        <v>329</v>
      </c>
      <c r="S43" s="106" t="s">
        <v>329</v>
      </c>
      <c r="T43" s="106" t="s">
        <v>329</v>
      </c>
      <c r="U43" s="106" t="s">
        <v>329</v>
      </c>
      <c r="V43" s="109">
        <v>4.32</v>
      </c>
      <c r="W43" s="109">
        <v>1</v>
      </c>
      <c r="X43" s="109" t="s">
        <v>217</v>
      </c>
      <c r="Y43" s="109" t="s">
        <v>217</v>
      </c>
    </row>
    <row r="44" spans="1:25" s="12" customFormat="1" ht="51">
      <c r="A44" s="2">
        <v>38</v>
      </c>
      <c r="B44" s="116" t="s">
        <v>180</v>
      </c>
      <c r="C44" s="106" t="s">
        <v>155</v>
      </c>
      <c r="D44" s="106" t="s">
        <v>216</v>
      </c>
      <c r="E44" s="130" t="s">
        <v>217</v>
      </c>
      <c r="F44" s="131">
        <v>2015</v>
      </c>
      <c r="G44" s="128">
        <v>3936</v>
      </c>
      <c r="H44" s="132" t="s">
        <v>220</v>
      </c>
      <c r="I44" s="130" t="s">
        <v>217</v>
      </c>
      <c r="J44" s="130" t="s">
        <v>274</v>
      </c>
      <c r="K44" s="2">
        <v>38</v>
      </c>
      <c r="L44" s="106" t="s">
        <v>353</v>
      </c>
      <c r="M44" s="106" t="s">
        <v>329</v>
      </c>
      <c r="N44" s="106" t="s">
        <v>354</v>
      </c>
      <c r="O44" s="106"/>
      <c r="P44" s="106" t="s">
        <v>366</v>
      </c>
      <c r="Q44" s="106" t="s">
        <v>329</v>
      </c>
      <c r="R44" s="106" t="s">
        <v>329</v>
      </c>
      <c r="S44" s="106" t="s">
        <v>329</v>
      </c>
      <c r="T44" s="106" t="s">
        <v>329</v>
      </c>
      <c r="U44" s="106" t="s">
        <v>329</v>
      </c>
      <c r="V44" s="109">
        <v>4.32</v>
      </c>
      <c r="W44" s="109">
        <v>1</v>
      </c>
      <c r="X44" s="109" t="s">
        <v>217</v>
      </c>
      <c r="Y44" s="109" t="s">
        <v>217</v>
      </c>
    </row>
    <row r="45" spans="1:25" s="12" customFormat="1" ht="51">
      <c r="A45" s="2">
        <v>39</v>
      </c>
      <c r="B45" s="116" t="s">
        <v>180</v>
      </c>
      <c r="C45" s="106" t="s">
        <v>155</v>
      </c>
      <c r="D45" s="106" t="s">
        <v>216</v>
      </c>
      <c r="E45" s="130" t="s">
        <v>217</v>
      </c>
      <c r="F45" s="131">
        <v>2015</v>
      </c>
      <c r="G45" s="128">
        <v>3936</v>
      </c>
      <c r="H45" s="132" t="s">
        <v>220</v>
      </c>
      <c r="I45" s="130" t="s">
        <v>217</v>
      </c>
      <c r="J45" s="130" t="s">
        <v>244</v>
      </c>
      <c r="K45" s="2">
        <v>39</v>
      </c>
      <c r="L45" s="106" t="s">
        <v>353</v>
      </c>
      <c r="M45" s="106" t="s">
        <v>329</v>
      </c>
      <c r="N45" s="106" t="s">
        <v>354</v>
      </c>
      <c r="O45" s="106"/>
      <c r="P45" s="106" t="s">
        <v>366</v>
      </c>
      <c r="Q45" s="106" t="s">
        <v>329</v>
      </c>
      <c r="R45" s="106" t="s">
        <v>329</v>
      </c>
      <c r="S45" s="106" t="s">
        <v>329</v>
      </c>
      <c r="T45" s="106" t="s">
        <v>329</v>
      </c>
      <c r="U45" s="106" t="s">
        <v>329</v>
      </c>
      <c r="V45" s="109">
        <v>4.32</v>
      </c>
      <c r="W45" s="109">
        <v>1</v>
      </c>
      <c r="X45" s="109" t="s">
        <v>217</v>
      </c>
      <c r="Y45" s="109" t="s">
        <v>217</v>
      </c>
    </row>
    <row r="46" spans="1:25" s="12" customFormat="1" ht="63.75">
      <c r="A46" s="2">
        <v>40</v>
      </c>
      <c r="B46" s="116" t="s">
        <v>181</v>
      </c>
      <c r="C46" s="106" t="s">
        <v>155</v>
      </c>
      <c r="D46" s="106" t="s">
        <v>216</v>
      </c>
      <c r="E46" s="130" t="s">
        <v>217</v>
      </c>
      <c r="F46" s="131">
        <v>2014</v>
      </c>
      <c r="G46" s="128">
        <v>31810</v>
      </c>
      <c r="H46" s="132" t="s">
        <v>220</v>
      </c>
      <c r="I46" s="130" t="s">
        <v>217</v>
      </c>
      <c r="J46" s="130" t="s">
        <v>276</v>
      </c>
      <c r="K46" s="2">
        <v>40</v>
      </c>
      <c r="L46" s="106" t="s">
        <v>355</v>
      </c>
      <c r="M46" s="106" t="s">
        <v>329</v>
      </c>
      <c r="N46" s="106" t="s">
        <v>356</v>
      </c>
      <c r="O46" s="106"/>
      <c r="P46" s="106" t="s">
        <v>366</v>
      </c>
      <c r="Q46" s="106" t="s">
        <v>329</v>
      </c>
      <c r="R46" s="106" t="s">
        <v>329</v>
      </c>
      <c r="S46" s="106" t="s">
        <v>329</v>
      </c>
      <c r="T46" s="106" t="s">
        <v>329</v>
      </c>
      <c r="U46" s="106" t="s">
        <v>329</v>
      </c>
      <c r="V46" s="106" t="s">
        <v>329</v>
      </c>
      <c r="W46" s="109">
        <v>1</v>
      </c>
      <c r="X46" s="109" t="s">
        <v>217</v>
      </c>
      <c r="Y46" s="109" t="s">
        <v>217</v>
      </c>
    </row>
    <row r="47" spans="1:25" s="12" customFormat="1" ht="63.75">
      <c r="A47" s="2">
        <v>41</v>
      </c>
      <c r="B47" s="116" t="s">
        <v>181</v>
      </c>
      <c r="C47" s="106" t="s">
        <v>155</v>
      </c>
      <c r="D47" s="106" t="s">
        <v>216</v>
      </c>
      <c r="E47" s="130" t="s">
        <v>217</v>
      </c>
      <c r="F47" s="131">
        <v>2014</v>
      </c>
      <c r="G47" s="128">
        <v>32036.52</v>
      </c>
      <c r="H47" s="132" t="s">
        <v>220</v>
      </c>
      <c r="I47" s="130" t="s">
        <v>217</v>
      </c>
      <c r="J47" s="130" t="s">
        <v>277</v>
      </c>
      <c r="K47" s="2">
        <v>41</v>
      </c>
      <c r="L47" s="106" t="s">
        <v>355</v>
      </c>
      <c r="M47" s="106" t="s">
        <v>329</v>
      </c>
      <c r="N47" s="106" t="s">
        <v>356</v>
      </c>
      <c r="O47" s="106"/>
      <c r="P47" s="106" t="s">
        <v>366</v>
      </c>
      <c r="Q47" s="106" t="s">
        <v>329</v>
      </c>
      <c r="R47" s="106" t="s">
        <v>329</v>
      </c>
      <c r="S47" s="106" t="s">
        <v>329</v>
      </c>
      <c r="T47" s="106" t="s">
        <v>329</v>
      </c>
      <c r="U47" s="106" t="s">
        <v>329</v>
      </c>
      <c r="V47" s="106" t="s">
        <v>329</v>
      </c>
      <c r="W47" s="109">
        <v>1</v>
      </c>
      <c r="X47" s="109" t="s">
        <v>217</v>
      </c>
      <c r="Y47" s="109" t="s">
        <v>217</v>
      </c>
    </row>
    <row r="48" spans="1:25" s="12" customFormat="1" ht="63.75">
      <c r="A48" s="2">
        <v>42</v>
      </c>
      <c r="B48" s="116" t="s">
        <v>181</v>
      </c>
      <c r="C48" s="106" t="s">
        <v>155</v>
      </c>
      <c r="D48" s="106" t="s">
        <v>216</v>
      </c>
      <c r="E48" s="130" t="s">
        <v>217</v>
      </c>
      <c r="F48" s="131">
        <v>2014</v>
      </c>
      <c r="G48" s="128">
        <v>35836.52</v>
      </c>
      <c r="H48" s="132" t="s">
        <v>220</v>
      </c>
      <c r="I48" s="130" t="s">
        <v>217</v>
      </c>
      <c r="J48" s="130" t="s">
        <v>278</v>
      </c>
      <c r="K48" s="2">
        <v>42</v>
      </c>
      <c r="L48" s="106" t="s">
        <v>355</v>
      </c>
      <c r="M48" s="106" t="s">
        <v>329</v>
      </c>
      <c r="N48" s="106" t="s">
        <v>356</v>
      </c>
      <c r="O48" s="106"/>
      <c r="P48" s="106" t="s">
        <v>366</v>
      </c>
      <c r="Q48" s="106" t="s">
        <v>329</v>
      </c>
      <c r="R48" s="106" t="s">
        <v>329</v>
      </c>
      <c r="S48" s="106" t="s">
        <v>329</v>
      </c>
      <c r="T48" s="106" t="s">
        <v>329</v>
      </c>
      <c r="U48" s="106" t="s">
        <v>329</v>
      </c>
      <c r="V48" s="106" t="s">
        <v>329</v>
      </c>
      <c r="W48" s="109">
        <v>1</v>
      </c>
      <c r="X48" s="109" t="s">
        <v>217</v>
      </c>
      <c r="Y48" s="109" t="s">
        <v>217</v>
      </c>
    </row>
    <row r="49" spans="1:25" s="12" customFormat="1" ht="38.25">
      <c r="A49" s="2">
        <v>43</v>
      </c>
      <c r="B49" s="116" t="s">
        <v>182</v>
      </c>
      <c r="C49" s="106" t="s">
        <v>183</v>
      </c>
      <c r="D49" s="106" t="s">
        <v>216</v>
      </c>
      <c r="E49" s="130" t="s">
        <v>217</v>
      </c>
      <c r="F49" s="131">
        <v>2013</v>
      </c>
      <c r="G49" s="128">
        <v>191945</v>
      </c>
      <c r="H49" s="132" t="s">
        <v>220</v>
      </c>
      <c r="I49" s="130" t="s">
        <v>279</v>
      </c>
      <c r="J49" s="130" t="s">
        <v>280</v>
      </c>
      <c r="K49" s="2">
        <v>43</v>
      </c>
      <c r="L49" s="106" t="s">
        <v>357</v>
      </c>
      <c r="M49" s="106" t="s">
        <v>329</v>
      </c>
      <c r="N49" s="106" t="s">
        <v>358</v>
      </c>
      <c r="O49" s="106"/>
      <c r="P49" s="106" t="s">
        <v>366</v>
      </c>
      <c r="Q49" s="106" t="s">
        <v>366</v>
      </c>
      <c r="R49" s="106" t="s">
        <v>366</v>
      </c>
      <c r="S49" s="106" t="s">
        <v>366</v>
      </c>
      <c r="T49" s="106" t="s">
        <v>329</v>
      </c>
      <c r="U49" s="106" t="s">
        <v>366</v>
      </c>
      <c r="V49" s="106">
        <v>68.96</v>
      </c>
      <c r="W49" s="106">
        <v>1</v>
      </c>
      <c r="X49" s="106" t="s">
        <v>217</v>
      </c>
      <c r="Y49" s="106" t="s">
        <v>217</v>
      </c>
    </row>
    <row r="50" spans="1:25" s="12" customFormat="1" ht="25.5">
      <c r="A50" s="2">
        <v>44</v>
      </c>
      <c r="B50" s="116" t="s">
        <v>184</v>
      </c>
      <c r="C50" s="106" t="s">
        <v>183</v>
      </c>
      <c r="D50" s="106" t="s">
        <v>216</v>
      </c>
      <c r="E50" s="130" t="s">
        <v>217</v>
      </c>
      <c r="F50" s="131">
        <v>2013</v>
      </c>
      <c r="G50" s="128">
        <v>158021.64</v>
      </c>
      <c r="H50" s="132" t="s">
        <v>220</v>
      </c>
      <c r="I50" s="130" t="s">
        <v>279</v>
      </c>
      <c r="J50" s="130" t="s">
        <v>280</v>
      </c>
      <c r="K50" s="2">
        <v>44</v>
      </c>
      <c r="L50" s="106" t="s">
        <v>359</v>
      </c>
      <c r="M50" s="106" t="s">
        <v>329</v>
      </c>
      <c r="N50" s="106" t="s">
        <v>358</v>
      </c>
      <c r="O50" s="106"/>
      <c r="P50" s="106" t="s">
        <v>366</v>
      </c>
      <c r="Q50" s="106" t="s">
        <v>329</v>
      </c>
      <c r="R50" s="106" t="s">
        <v>329</v>
      </c>
      <c r="S50" s="106" t="s">
        <v>329</v>
      </c>
      <c r="T50" s="106" t="s">
        <v>329</v>
      </c>
      <c r="U50" s="106" t="s">
        <v>329</v>
      </c>
      <c r="V50" s="106">
        <v>240</v>
      </c>
      <c r="W50" s="106">
        <v>1</v>
      </c>
      <c r="X50" s="106" t="s">
        <v>217</v>
      </c>
      <c r="Y50" s="106" t="s">
        <v>217</v>
      </c>
    </row>
    <row r="51" spans="1:25" s="12" customFormat="1" ht="25.5">
      <c r="A51" s="2">
        <v>45</v>
      </c>
      <c r="B51" s="116" t="s">
        <v>185</v>
      </c>
      <c r="C51" s="106" t="s">
        <v>178</v>
      </c>
      <c r="D51" s="106" t="s">
        <v>216</v>
      </c>
      <c r="E51" s="129" t="s">
        <v>217</v>
      </c>
      <c r="F51" s="127" t="s">
        <v>281</v>
      </c>
      <c r="G51" s="128">
        <v>98000</v>
      </c>
      <c r="H51" s="128" t="s">
        <v>218</v>
      </c>
      <c r="I51" s="129" t="s">
        <v>217</v>
      </c>
      <c r="J51" s="129" t="s">
        <v>282</v>
      </c>
      <c r="K51" s="2">
        <v>45</v>
      </c>
      <c r="L51" s="106" t="s">
        <v>345</v>
      </c>
      <c r="M51" s="106" t="s">
        <v>329</v>
      </c>
      <c r="N51" s="106" t="s">
        <v>360</v>
      </c>
      <c r="O51" s="106"/>
      <c r="P51" s="106" t="s">
        <v>363</v>
      </c>
      <c r="Q51" s="106" t="s">
        <v>363</v>
      </c>
      <c r="R51" s="106" t="s">
        <v>329</v>
      </c>
      <c r="S51" s="106" t="s">
        <v>363</v>
      </c>
      <c r="T51" s="106" t="s">
        <v>329</v>
      </c>
      <c r="U51" s="106" t="s">
        <v>329</v>
      </c>
      <c r="V51" s="106">
        <v>64.4</v>
      </c>
      <c r="W51" s="106">
        <v>1</v>
      </c>
      <c r="X51" s="106" t="s">
        <v>217</v>
      </c>
      <c r="Y51" s="106" t="s">
        <v>217</v>
      </c>
    </row>
    <row r="52" spans="1:25" s="12" customFormat="1" ht="17.25" customHeight="1">
      <c r="A52" s="2">
        <v>46</v>
      </c>
      <c r="B52" s="116" t="s">
        <v>186</v>
      </c>
      <c r="C52" s="106" t="s">
        <v>96</v>
      </c>
      <c r="D52" s="106" t="s">
        <v>96</v>
      </c>
      <c r="E52" s="129" t="s">
        <v>96</v>
      </c>
      <c r="F52" s="129" t="s">
        <v>283</v>
      </c>
      <c r="G52" s="137">
        <v>56141.01</v>
      </c>
      <c r="H52" s="128" t="s">
        <v>220</v>
      </c>
      <c r="I52" s="134" t="s">
        <v>96</v>
      </c>
      <c r="J52" s="134" t="s">
        <v>223</v>
      </c>
      <c r="K52" s="2">
        <v>46</v>
      </c>
      <c r="L52" s="109" t="s">
        <v>96</v>
      </c>
      <c r="M52" s="109" t="s">
        <v>96</v>
      </c>
      <c r="N52" s="109" t="s">
        <v>96</v>
      </c>
      <c r="O52" s="109"/>
      <c r="P52" s="109" t="s">
        <v>96</v>
      </c>
      <c r="Q52" s="109" t="s">
        <v>96</v>
      </c>
      <c r="R52" s="109" t="s">
        <v>96</v>
      </c>
      <c r="S52" s="109" t="s">
        <v>96</v>
      </c>
      <c r="T52" s="109" t="s">
        <v>96</v>
      </c>
      <c r="U52" s="109" t="s">
        <v>96</v>
      </c>
      <c r="V52" s="109" t="s">
        <v>96</v>
      </c>
      <c r="W52" s="109" t="s">
        <v>96</v>
      </c>
      <c r="X52" s="109" t="s">
        <v>96</v>
      </c>
      <c r="Y52" s="109" t="s">
        <v>96</v>
      </c>
    </row>
    <row r="53" spans="1:25" s="12" customFormat="1" ht="16.5" customHeight="1">
      <c r="A53" s="2">
        <v>47</v>
      </c>
      <c r="B53" s="116" t="s">
        <v>186</v>
      </c>
      <c r="C53" s="106" t="s">
        <v>96</v>
      </c>
      <c r="D53" s="106" t="s">
        <v>96</v>
      </c>
      <c r="E53" s="129" t="s">
        <v>96</v>
      </c>
      <c r="F53" s="129" t="s">
        <v>96</v>
      </c>
      <c r="G53" s="137">
        <v>5007.71</v>
      </c>
      <c r="H53" s="128" t="s">
        <v>220</v>
      </c>
      <c r="I53" s="134" t="s">
        <v>96</v>
      </c>
      <c r="J53" s="134" t="s">
        <v>227</v>
      </c>
      <c r="K53" s="2">
        <v>47</v>
      </c>
      <c r="L53" s="109" t="s">
        <v>96</v>
      </c>
      <c r="M53" s="109" t="s">
        <v>96</v>
      </c>
      <c r="N53" s="109" t="s">
        <v>96</v>
      </c>
      <c r="O53" s="109"/>
      <c r="P53" s="109" t="s">
        <v>96</v>
      </c>
      <c r="Q53" s="109" t="s">
        <v>96</v>
      </c>
      <c r="R53" s="109" t="s">
        <v>96</v>
      </c>
      <c r="S53" s="109" t="s">
        <v>96</v>
      </c>
      <c r="T53" s="109" t="s">
        <v>96</v>
      </c>
      <c r="U53" s="109" t="s">
        <v>96</v>
      </c>
      <c r="V53" s="109" t="s">
        <v>96</v>
      </c>
      <c r="W53" s="109" t="s">
        <v>96</v>
      </c>
      <c r="X53" s="109" t="s">
        <v>96</v>
      </c>
      <c r="Y53" s="109" t="s">
        <v>96</v>
      </c>
    </row>
    <row r="54" spans="1:25" s="12" customFormat="1" ht="15.75" customHeight="1">
      <c r="A54" s="2">
        <v>48</v>
      </c>
      <c r="B54" s="116" t="s">
        <v>186</v>
      </c>
      <c r="C54" s="106" t="s">
        <v>96</v>
      </c>
      <c r="D54" s="106" t="s">
        <v>96</v>
      </c>
      <c r="E54" s="129" t="s">
        <v>96</v>
      </c>
      <c r="F54" s="129" t="s">
        <v>283</v>
      </c>
      <c r="G54" s="137">
        <v>27688.87</v>
      </c>
      <c r="H54" s="128" t="s">
        <v>220</v>
      </c>
      <c r="I54" s="134" t="s">
        <v>96</v>
      </c>
      <c r="J54" s="134" t="s">
        <v>275</v>
      </c>
      <c r="K54" s="2">
        <v>48</v>
      </c>
      <c r="L54" s="109" t="s">
        <v>96</v>
      </c>
      <c r="M54" s="109" t="s">
        <v>96</v>
      </c>
      <c r="N54" s="109" t="s">
        <v>96</v>
      </c>
      <c r="O54" s="109"/>
      <c r="P54" s="109" t="s">
        <v>96</v>
      </c>
      <c r="Q54" s="109" t="s">
        <v>96</v>
      </c>
      <c r="R54" s="109" t="s">
        <v>96</v>
      </c>
      <c r="S54" s="109" t="s">
        <v>96</v>
      </c>
      <c r="T54" s="109" t="s">
        <v>96</v>
      </c>
      <c r="U54" s="109" t="s">
        <v>96</v>
      </c>
      <c r="V54" s="109" t="s">
        <v>96</v>
      </c>
      <c r="W54" s="109" t="s">
        <v>96</v>
      </c>
      <c r="X54" s="109" t="s">
        <v>96</v>
      </c>
      <c r="Y54" s="109" t="s">
        <v>96</v>
      </c>
    </row>
    <row r="55" spans="1:25" s="12" customFormat="1" ht="12.75">
      <c r="A55" s="2">
        <v>49</v>
      </c>
      <c r="B55" s="116" t="s">
        <v>186</v>
      </c>
      <c r="C55" s="106" t="s">
        <v>96</v>
      </c>
      <c r="D55" s="106" t="s">
        <v>96</v>
      </c>
      <c r="E55" s="129" t="s">
        <v>96</v>
      </c>
      <c r="F55" s="129" t="s">
        <v>96</v>
      </c>
      <c r="G55" s="137">
        <v>23715.72</v>
      </c>
      <c r="H55" s="128" t="s">
        <v>220</v>
      </c>
      <c r="I55" s="134" t="s">
        <v>96</v>
      </c>
      <c r="J55" s="134" t="s">
        <v>261</v>
      </c>
      <c r="K55" s="2">
        <v>49</v>
      </c>
      <c r="L55" s="109" t="s">
        <v>96</v>
      </c>
      <c r="M55" s="109" t="s">
        <v>96</v>
      </c>
      <c r="N55" s="109" t="s">
        <v>96</v>
      </c>
      <c r="O55" s="109"/>
      <c r="P55" s="109" t="s">
        <v>96</v>
      </c>
      <c r="Q55" s="109" t="s">
        <v>96</v>
      </c>
      <c r="R55" s="109" t="s">
        <v>96</v>
      </c>
      <c r="S55" s="109" t="s">
        <v>96</v>
      </c>
      <c r="T55" s="109" t="s">
        <v>96</v>
      </c>
      <c r="U55" s="109" t="s">
        <v>96</v>
      </c>
      <c r="V55" s="109" t="s">
        <v>96</v>
      </c>
      <c r="W55" s="109" t="s">
        <v>96</v>
      </c>
      <c r="X55" s="109" t="s">
        <v>96</v>
      </c>
      <c r="Y55" s="109" t="s">
        <v>96</v>
      </c>
    </row>
    <row r="56" spans="1:25" s="12" customFormat="1" ht="15.75" customHeight="1">
      <c r="A56" s="2">
        <v>50</v>
      </c>
      <c r="B56" s="116" t="s">
        <v>186</v>
      </c>
      <c r="C56" s="106" t="s">
        <v>96</v>
      </c>
      <c r="D56" s="106" t="s">
        <v>96</v>
      </c>
      <c r="E56" s="129" t="s">
        <v>96</v>
      </c>
      <c r="F56" s="129" t="s">
        <v>96</v>
      </c>
      <c r="G56" s="137">
        <v>9880.4</v>
      </c>
      <c r="H56" s="128" t="s">
        <v>220</v>
      </c>
      <c r="I56" s="134" t="s">
        <v>96</v>
      </c>
      <c r="J56" s="134" t="s">
        <v>284</v>
      </c>
      <c r="K56" s="2">
        <v>50</v>
      </c>
      <c r="L56" s="109" t="s">
        <v>96</v>
      </c>
      <c r="M56" s="109" t="s">
        <v>96</v>
      </c>
      <c r="N56" s="109" t="s">
        <v>96</v>
      </c>
      <c r="O56" s="109"/>
      <c r="P56" s="109" t="s">
        <v>96</v>
      </c>
      <c r="Q56" s="109" t="s">
        <v>96</v>
      </c>
      <c r="R56" s="109" t="s">
        <v>96</v>
      </c>
      <c r="S56" s="109" t="s">
        <v>96</v>
      </c>
      <c r="T56" s="109" t="s">
        <v>96</v>
      </c>
      <c r="U56" s="109" t="s">
        <v>96</v>
      </c>
      <c r="V56" s="109" t="s">
        <v>96</v>
      </c>
      <c r="W56" s="109" t="s">
        <v>96</v>
      </c>
      <c r="X56" s="109" t="s">
        <v>96</v>
      </c>
      <c r="Y56" s="109" t="s">
        <v>96</v>
      </c>
    </row>
    <row r="57" spans="1:25" s="12" customFormat="1" ht="14.25" customHeight="1">
      <c r="A57" s="2">
        <v>51</v>
      </c>
      <c r="B57" s="116" t="s">
        <v>186</v>
      </c>
      <c r="C57" s="106" t="s">
        <v>96</v>
      </c>
      <c r="D57" s="106" t="s">
        <v>96</v>
      </c>
      <c r="E57" s="130" t="s">
        <v>96</v>
      </c>
      <c r="F57" s="130" t="s">
        <v>96</v>
      </c>
      <c r="G57" s="137">
        <v>8150.01</v>
      </c>
      <c r="H57" s="132" t="s">
        <v>220</v>
      </c>
      <c r="I57" s="135" t="s">
        <v>96</v>
      </c>
      <c r="J57" s="135" t="s">
        <v>219</v>
      </c>
      <c r="K57" s="2">
        <v>51</v>
      </c>
      <c r="L57" s="109" t="s">
        <v>96</v>
      </c>
      <c r="M57" s="109" t="s">
        <v>96</v>
      </c>
      <c r="N57" s="109" t="s">
        <v>96</v>
      </c>
      <c r="O57" s="109"/>
      <c r="P57" s="109" t="s">
        <v>96</v>
      </c>
      <c r="Q57" s="109" t="s">
        <v>96</v>
      </c>
      <c r="R57" s="109" t="s">
        <v>96</v>
      </c>
      <c r="S57" s="109" t="s">
        <v>96</v>
      </c>
      <c r="T57" s="109" t="s">
        <v>96</v>
      </c>
      <c r="U57" s="109" t="s">
        <v>96</v>
      </c>
      <c r="V57" s="109" t="s">
        <v>96</v>
      </c>
      <c r="W57" s="109" t="s">
        <v>96</v>
      </c>
      <c r="X57" s="109" t="s">
        <v>96</v>
      </c>
      <c r="Y57" s="109" t="s">
        <v>96</v>
      </c>
    </row>
    <row r="58" spans="1:25" s="12" customFormat="1" ht="15.75" customHeight="1">
      <c r="A58" s="2">
        <v>52</v>
      </c>
      <c r="B58" s="116" t="s">
        <v>186</v>
      </c>
      <c r="C58" s="106" t="s">
        <v>96</v>
      </c>
      <c r="D58" s="106" t="s">
        <v>96</v>
      </c>
      <c r="E58" s="130" t="s">
        <v>96</v>
      </c>
      <c r="F58" s="130" t="s">
        <v>96</v>
      </c>
      <c r="G58" s="137">
        <v>9300.4</v>
      </c>
      <c r="H58" s="132" t="s">
        <v>220</v>
      </c>
      <c r="I58" s="135" t="s">
        <v>96</v>
      </c>
      <c r="J58" s="135" t="s">
        <v>278</v>
      </c>
      <c r="K58" s="2">
        <v>52</v>
      </c>
      <c r="L58" s="109" t="s">
        <v>96</v>
      </c>
      <c r="M58" s="109" t="s">
        <v>96</v>
      </c>
      <c r="N58" s="109" t="s">
        <v>96</v>
      </c>
      <c r="O58" s="109"/>
      <c r="P58" s="109" t="s">
        <v>96</v>
      </c>
      <c r="Q58" s="109" t="s">
        <v>96</v>
      </c>
      <c r="R58" s="109" t="s">
        <v>96</v>
      </c>
      <c r="S58" s="109" t="s">
        <v>96</v>
      </c>
      <c r="T58" s="109" t="s">
        <v>96</v>
      </c>
      <c r="U58" s="109" t="s">
        <v>96</v>
      </c>
      <c r="V58" s="109" t="s">
        <v>96</v>
      </c>
      <c r="W58" s="109" t="s">
        <v>96</v>
      </c>
      <c r="X58" s="109" t="s">
        <v>96</v>
      </c>
      <c r="Y58" s="109" t="s">
        <v>96</v>
      </c>
    </row>
    <row r="59" spans="1:25" s="12" customFormat="1" ht="14.25" customHeight="1">
      <c r="A59" s="2">
        <v>53</v>
      </c>
      <c r="B59" s="116" t="s">
        <v>186</v>
      </c>
      <c r="C59" s="106" t="s">
        <v>96</v>
      </c>
      <c r="D59" s="106" t="s">
        <v>96</v>
      </c>
      <c r="E59" s="130" t="s">
        <v>96</v>
      </c>
      <c r="F59" s="130" t="s">
        <v>96</v>
      </c>
      <c r="G59" s="137">
        <v>7420.44</v>
      </c>
      <c r="H59" s="132" t="s">
        <v>220</v>
      </c>
      <c r="I59" s="135" t="s">
        <v>96</v>
      </c>
      <c r="J59" s="135" t="s">
        <v>274</v>
      </c>
      <c r="K59" s="2">
        <v>53</v>
      </c>
      <c r="L59" s="109" t="s">
        <v>96</v>
      </c>
      <c r="M59" s="109" t="s">
        <v>96</v>
      </c>
      <c r="N59" s="109" t="s">
        <v>96</v>
      </c>
      <c r="O59" s="109"/>
      <c r="P59" s="109" t="s">
        <v>96</v>
      </c>
      <c r="Q59" s="109" t="s">
        <v>96</v>
      </c>
      <c r="R59" s="109" t="s">
        <v>96</v>
      </c>
      <c r="S59" s="109" t="s">
        <v>96</v>
      </c>
      <c r="T59" s="109" t="s">
        <v>96</v>
      </c>
      <c r="U59" s="109" t="s">
        <v>96</v>
      </c>
      <c r="V59" s="109" t="s">
        <v>96</v>
      </c>
      <c r="W59" s="109" t="s">
        <v>96</v>
      </c>
      <c r="X59" s="109" t="s">
        <v>96</v>
      </c>
      <c r="Y59" s="109" t="s">
        <v>96</v>
      </c>
    </row>
    <row r="60" spans="1:25" s="12" customFormat="1" ht="13.5" customHeight="1">
      <c r="A60" s="2">
        <v>54</v>
      </c>
      <c r="B60" s="116" t="s">
        <v>186</v>
      </c>
      <c r="C60" s="106" t="s">
        <v>96</v>
      </c>
      <c r="D60" s="106" t="s">
        <v>96</v>
      </c>
      <c r="E60" s="130" t="s">
        <v>96</v>
      </c>
      <c r="F60" s="130" t="s">
        <v>96</v>
      </c>
      <c r="G60" s="137">
        <v>8900</v>
      </c>
      <c r="H60" s="132" t="s">
        <v>220</v>
      </c>
      <c r="I60" s="135" t="s">
        <v>96</v>
      </c>
      <c r="J60" s="135" t="s">
        <v>251</v>
      </c>
      <c r="K60" s="2">
        <v>54</v>
      </c>
      <c r="L60" s="109" t="s">
        <v>96</v>
      </c>
      <c r="M60" s="109" t="s">
        <v>96</v>
      </c>
      <c r="N60" s="109" t="s">
        <v>96</v>
      </c>
      <c r="O60" s="109"/>
      <c r="P60" s="109" t="s">
        <v>96</v>
      </c>
      <c r="Q60" s="109" t="s">
        <v>96</v>
      </c>
      <c r="R60" s="109" t="s">
        <v>96</v>
      </c>
      <c r="S60" s="109" t="s">
        <v>96</v>
      </c>
      <c r="T60" s="109" t="s">
        <v>96</v>
      </c>
      <c r="U60" s="109" t="s">
        <v>96</v>
      </c>
      <c r="V60" s="109" t="s">
        <v>96</v>
      </c>
      <c r="W60" s="109" t="s">
        <v>96</v>
      </c>
      <c r="X60" s="109" t="s">
        <v>96</v>
      </c>
      <c r="Y60" s="109" t="s">
        <v>96</v>
      </c>
    </row>
    <row r="61" spans="1:25" s="12" customFormat="1" ht="15.75" customHeight="1">
      <c r="A61" s="2">
        <v>55</v>
      </c>
      <c r="B61" s="116" t="s">
        <v>186</v>
      </c>
      <c r="C61" s="106" t="s">
        <v>96</v>
      </c>
      <c r="D61" s="106" t="s">
        <v>96</v>
      </c>
      <c r="E61" s="129" t="s">
        <v>96</v>
      </c>
      <c r="F61" s="129" t="s">
        <v>96</v>
      </c>
      <c r="G61" s="137">
        <v>26765.43</v>
      </c>
      <c r="H61" s="128" t="s">
        <v>220</v>
      </c>
      <c r="I61" s="134" t="s">
        <v>96</v>
      </c>
      <c r="J61" s="134" t="s">
        <v>285</v>
      </c>
      <c r="K61" s="2">
        <v>55</v>
      </c>
      <c r="L61" s="109" t="s">
        <v>96</v>
      </c>
      <c r="M61" s="109" t="s">
        <v>96</v>
      </c>
      <c r="N61" s="109" t="s">
        <v>96</v>
      </c>
      <c r="O61" s="109"/>
      <c r="P61" s="109" t="s">
        <v>96</v>
      </c>
      <c r="Q61" s="109" t="s">
        <v>96</v>
      </c>
      <c r="R61" s="109" t="s">
        <v>96</v>
      </c>
      <c r="S61" s="109" t="s">
        <v>96</v>
      </c>
      <c r="T61" s="109" t="s">
        <v>96</v>
      </c>
      <c r="U61" s="109" t="s">
        <v>96</v>
      </c>
      <c r="V61" s="109" t="s">
        <v>96</v>
      </c>
      <c r="W61" s="109" t="s">
        <v>96</v>
      </c>
      <c r="X61" s="109" t="s">
        <v>96</v>
      </c>
      <c r="Y61" s="109" t="s">
        <v>96</v>
      </c>
    </row>
    <row r="62" spans="1:25" s="12" customFormat="1" ht="12.75">
      <c r="A62" s="2">
        <v>56</v>
      </c>
      <c r="B62" s="116" t="s">
        <v>186</v>
      </c>
      <c r="C62" s="106" t="s">
        <v>96</v>
      </c>
      <c r="D62" s="106" t="s">
        <v>96</v>
      </c>
      <c r="E62" s="130" t="s">
        <v>96</v>
      </c>
      <c r="F62" s="130" t="s">
        <v>96</v>
      </c>
      <c r="G62" s="137">
        <v>20748.66</v>
      </c>
      <c r="H62" s="132" t="s">
        <v>220</v>
      </c>
      <c r="I62" s="135" t="s">
        <v>96</v>
      </c>
      <c r="J62" s="135" t="s">
        <v>237</v>
      </c>
      <c r="K62" s="2">
        <v>56</v>
      </c>
      <c r="L62" s="109" t="s">
        <v>96</v>
      </c>
      <c r="M62" s="109" t="s">
        <v>96</v>
      </c>
      <c r="N62" s="109" t="s">
        <v>96</v>
      </c>
      <c r="O62" s="109"/>
      <c r="P62" s="109" t="s">
        <v>96</v>
      </c>
      <c r="Q62" s="109" t="s">
        <v>96</v>
      </c>
      <c r="R62" s="109" t="s">
        <v>96</v>
      </c>
      <c r="S62" s="109" t="s">
        <v>96</v>
      </c>
      <c r="T62" s="109" t="s">
        <v>96</v>
      </c>
      <c r="U62" s="109" t="s">
        <v>96</v>
      </c>
      <c r="V62" s="109" t="s">
        <v>96</v>
      </c>
      <c r="W62" s="109" t="s">
        <v>96</v>
      </c>
      <c r="X62" s="109" t="s">
        <v>96</v>
      </c>
      <c r="Y62" s="109" t="s">
        <v>96</v>
      </c>
    </row>
    <row r="63" spans="1:25" s="12" customFormat="1" ht="12.75">
      <c r="A63" s="2">
        <v>57</v>
      </c>
      <c r="B63" s="116" t="s">
        <v>186</v>
      </c>
      <c r="C63" s="106" t="s">
        <v>96</v>
      </c>
      <c r="D63" s="106" t="s">
        <v>96</v>
      </c>
      <c r="E63" s="130" t="s">
        <v>96</v>
      </c>
      <c r="F63" s="130" t="s">
        <v>96</v>
      </c>
      <c r="G63" s="137">
        <v>5302.84</v>
      </c>
      <c r="H63" s="132" t="s">
        <v>220</v>
      </c>
      <c r="I63" s="135" t="s">
        <v>96</v>
      </c>
      <c r="J63" s="135" t="s">
        <v>286</v>
      </c>
      <c r="K63" s="2">
        <v>57</v>
      </c>
      <c r="L63" s="109" t="s">
        <v>96</v>
      </c>
      <c r="M63" s="109" t="s">
        <v>96</v>
      </c>
      <c r="N63" s="109" t="s">
        <v>96</v>
      </c>
      <c r="O63" s="109"/>
      <c r="P63" s="109" t="s">
        <v>96</v>
      </c>
      <c r="Q63" s="109" t="s">
        <v>96</v>
      </c>
      <c r="R63" s="109" t="s">
        <v>96</v>
      </c>
      <c r="S63" s="109" t="s">
        <v>96</v>
      </c>
      <c r="T63" s="109" t="s">
        <v>96</v>
      </c>
      <c r="U63" s="109" t="s">
        <v>96</v>
      </c>
      <c r="V63" s="109" t="s">
        <v>96</v>
      </c>
      <c r="W63" s="109" t="s">
        <v>96</v>
      </c>
      <c r="X63" s="109" t="s">
        <v>96</v>
      </c>
      <c r="Y63" s="109" t="s">
        <v>96</v>
      </c>
    </row>
    <row r="64" spans="1:25" s="12" customFormat="1" ht="16.5" customHeight="1">
      <c r="A64" s="2">
        <v>58</v>
      </c>
      <c r="B64" s="116" t="s">
        <v>186</v>
      </c>
      <c r="C64" s="106" t="s">
        <v>96</v>
      </c>
      <c r="D64" s="106" t="s">
        <v>96</v>
      </c>
      <c r="E64" s="130" t="s">
        <v>96</v>
      </c>
      <c r="F64" s="130" t="s">
        <v>96</v>
      </c>
      <c r="G64" s="137">
        <v>32196.6</v>
      </c>
      <c r="H64" s="132" t="s">
        <v>220</v>
      </c>
      <c r="I64" s="135" t="s">
        <v>96</v>
      </c>
      <c r="J64" s="135" t="s">
        <v>221</v>
      </c>
      <c r="K64" s="2">
        <v>58</v>
      </c>
      <c r="L64" s="109" t="s">
        <v>96</v>
      </c>
      <c r="M64" s="109" t="s">
        <v>96</v>
      </c>
      <c r="N64" s="109" t="s">
        <v>96</v>
      </c>
      <c r="O64" s="109"/>
      <c r="P64" s="109" t="s">
        <v>96</v>
      </c>
      <c r="Q64" s="109" t="s">
        <v>96</v>
      </c>
      <c r="R64" s="109" t="s">
        <v>96</v>
      </c>
      <c r="S64" s="109" t="s">
        <v>96</v>
      </c>
      <c r="T64" s="109" t="s">
        <v>96</v>
      </c>
      <c r="U64" s="109" t="s">
        <v>96</v>
      </c>
      <c r="V64" s="109" t="s">
        <v>96</v>
      </c>
      <c r="W64" s="109" t="s">
        <v>96</v>
      </c>
      <c r="X64" s="109" t="s">
        <v>96</v>
      </c>
      <c r="Y64" s="109" t="s">
        <v>96</v>
      </c>
    </row>
    <row r="65" spans="1:25" s="12" customFormat="1" ht="15.75" customHeight="1">
      <c r="A65" s="2">
        <v>59</v>
      </c>
      <c r="B65" s="116" t="s">
        <v>186</v>
      </c>
      <c r="C65" s="106" t="s">
        <v>96</v>
      </c>
      <c r="D65" s="106" t="s">
        <v>96</v>
      </c>
      <c r="E65" s="130" t="s">
        <v>96</v>
      </c>
      <c r="F65" s="130" t="s">
        <v>96</v>
      </c>
      <c r="G65" s="137">
        <v>14532.1</v>
      </c>
      <c r="H65" s="132" t="s">
        <v>220</v>
      </c>
      <c r="I65" s="135" t="s">
        <v>96</v>
      </c>
      <c r="J65" s="135" t="s">
        <v>287</v>
      </c>
      <c r="K65" s="2">
        <v>59</v>
      </c>
      <c r="L65" s="109" t="s">
        <v>96</v>
      </c>
      <c r="M65" s="109" t="s">
        <v>96</v>
      </c>
      <c r="N65" s="109" t="s">
        <v>96</v>
      </c>
      <c r="O65" s="109"/>
      <c r="P65" s="109" t="s">
        <v>96</v>
      </c>
      <c r="Q65" s="109" t="s">
        <v>96</v>
      </c>
      <c r="R65" s="109" t="s">
        <v>96</v>
      </c>
      <c r="S65" s="109" t="s">
        <v>96</v>
      </c>
      <c r="T65" s="109" t="s">
        <v>96</v>
      </c>
      <c r="U65" s="109" t="s">
        <v>96</v>
      </c>
      <c r="V65" s="109" t="s">
        <v>96</v>
      </c>
      <c r="W65" s="109" t="s">
        <v>96</v>
      </c>
      <c r="X65" s="109" t="s">
        <v>96</v>
      </c>
      <c r="Y65" s="109" t="s">
        <v>96</v>
      </c>
    </row>
    <row r="66" spans="1:25" s="12" customFormat="1" ht="25.5">
      <c r="A66" s="2">
        <v>60</v>
      </c>
      <c r="B66" s="116" t="s">
        <v>186</v>
      </c>
      <c r="C66" s="106" t="s">
        <v>96</v>
      </c>
      <c r="D66" s="106" t="s">
        <v>96</v>
      </c>
      <c r="E66" s="129" t="s">
        <v>96</v>
      </c>
      <c r="F66" s="129" t="s">
        <v>288</v>
      </c>
      <c r="G66" s="137">
        <v>23248.36</v>
      </c>
      <c r="H66" s="128" t="s">
        <v>220</v>
      </c>
      <c r="I66" s="134" t="s">
        <v>96</v>
      </c>
      <c r="J66" s="134" t="s">
        <v>244</v>
      </c>
      <c r="K66" s="2">
        <v>60</v>
      </c>
      <c r="L66" s="109" t="s">
        <v>96</v>
      </c>
      <c r="M66" s="109" t="s">
        <v>96</v>
      </c>
      <c r="N66" s="109" t="s">
        <v>96</v>
      </c>
      <c r="O66" s="109"/>
      <c r="P66" s="109" t="s">
        <v>96</v>
      </c>
      <c r="Q66" s="109" t="s">
        <v>96</v>
      </c>
      <c r="R66" s="109" t="s">
        <v>96</v>
      </c>
      <c r="S66" s="109" t="s">
        <v>96</v>
      </c>
      <c r="T66" s="109" t="s">
        <v>96</v>
      </c>
      <c r="U66" s="109" t="s">
        <v>96</v>
      </c>
      <c r="V66" s="109" t="s">
        <v>96</v>
      </c>
      <c r="W66" s="109" t="s">
        <v>96</v>
      </c>
      <c r="X66" s="109" t="s">
        <v>96</v>
      </c>
      <c r="Y66" s="109" t="s">
        <v>96</v>
      </c>
    </row>
    <row r="67" spans="1:25" s="12" customFormat="1" ht="12.75">
      <c r="A67" s="2">
        <v>61</v>
      </c>
      <c r="B67" s="116" t="s">
        <v>186</v>
      </c>
      <c r="C67" s="106" t="s">
        <v>96</v>
      </c>
      <c r="D67" s="106" t="s">
        <v>96</v>
      </c>
      <c r="E67" s="129" t="s">
        <v>96</v>
      </c>
      <c r="F67" s="129" t="s">
        <v>96</v>
      </c>
      <c r="G67" s="137">
        <v>12678.3</v>
      </c>
      <c r="H67" s="128" t="s">
        <v>220</v>
      </c>
      <c r="I67" s="134" t="s">
        <v>96</v>
      </c>
      <c r="J67" s="134" t="s">
        <v>289</v>
      </c>
      <c r="K67" s="2">
        <v>61</v>
      </c>
      <c r="L67" s="109" t="s">
        <v>96</v>
      </c>
      <c r="M67" s="109" t="s">
        <v>96</v>
      </c>
      <c r="N67" s="109" t="s">
        <v>96</v>
      </c>
      <c r="O67" s="109"/>
      <c r="P67" s="109" t="s">
        <v>96</v>
      </c>
      <c r="Q67" s="109" t="s">
        <v>96</v>
      </c>
      <c r="R67" s="109" t="s">
        <v>96</v>
      </c>
      <c r="S67" s="109" t="s">
        <v>96</v>
      </c>
      <c r="T67" s="109" t="s">
        <v>96</v>
      </c>
      <c r="U67" s="109" t="s">
        <v>96</v>
      </c>
      <c r="V67" s="109" t="s">
        <v>96</v>
      </c>
      <c r="W67" s="109" t="s">
        <v>96</v>
      </c>
      <c r="X67" s="109" t="s">
        <v>96</v>
      </c>
      <c r="Y67" s="109" t="s">
        <v>96</v>
      </c>
    </row>
    <row r="68" spans="1:25" s="12" customFormat="1" ht="12.75">
      <c r="A68" s="2">
        <v>62</v>
      </c>
      <c r="B68" s="116" t="s">
        <v>187</v>
      </c>
      <c r="C68" s="106" t="s">
        <v>96</v>
      </c>
      <c r="D68" s="106" t="s">
        <v>96</v>
      </c>
      <c r="E68" s="129" t="s">
        <v>96</v>
      </c>
      <c r="F68" s="129" t="s">
        <v>96</v>
      </c>
      <c r="G68" s="137">
        <v>58245.46</v>
      </c>
      <c r="H68" s="128" t="s">
        <v>220</v>
      </c>
      <c r="I68" s="134" t="s">
        <v>96</v>
      </c>
      <c r="J68" s="134" t="s">
        <v>290</v>
      </c>
      <c r="K68" s="2">
        <v>62</v>
      </c>
      <c r="L68" s="109" t="s">
        <v>96</v>
      </c>
      <c r="M68" s="109" t="s">
        <v>96</v>
      </c>
      <c r="N68" s="109" t="s">
        <v>96</v>
      </c>
      <c r="O68" s="109"/>
      <c r="P68" s="109" t="s">
        <v>96</v>
      </c>
      <c r="Q68" s="109" t="s">
        <v>96</v>
      </c>
      <c r="R68" s="109" t="s">
        <v>96</v>
      </c>
      <c r="S68" s="109" t="s">
        <v>96</v>
      </c>
      <c r="T68" s="109" t="s">
        <v>96</v>
      </c>
      <c r="U68" s="109" t="s">
        <v>96</v>
      </c>
      <c r="V68" s="109" t="s">
        <v>96</v>
      </c>
      <c r="W68" s="109" t="s">
        <v>96</v>
      </c>
      <c r="X68" s="109" t="s">
        <v>96</v>
      </c>
      <c r="Y68" s="109" t="s">
        <v>96</v>
      </c>
    </row>
    <row r="69" spans="1:25" s="12" customFormat="1" ht="12.75">
      <c r="A69" s="2">
        <v>63</v>
      </c>
      <c r="B69" s="116" t="s">
        <v>186</v>
      </c>
      <c r="C69" s="106" t="s">
        <v>96</v>
      </c>
      <c r="D69" s="106" t="s">
        <v>96</v>
      </c>
      <c r="E69" s="129" t="s">
        <v>96</v>
      </c>
      <c r="F69" s="129" t="s">
        <v>96</v>
      </c>
      <c r="G69" s="137">
        <v>14150</v>
      </c>
      <c r="H69" s="128" t="s">
        <v>220</v>
      </c>
      <c r="I69" s="134" t="s">
        <v>96</v>
      </c>
      <c r="J69" s="134" t="s">
        <v>291</v>
      </c>
      <c r="K69" s="2">
        <v>63</v>
      </c>
      <c r="L69" s="109" t="s">
        <v>96</v>
      </c>
      <c r="M69" s="109" t="s">
        <v>96</v>
      </c>
      <c r="N69" s="109" t="s">
        <v>96</v>
      </c>
      <c r="O69" s="109"/>
      <c r="P69" s="109" t="s">
        <v>96</v>
      </c>
      <c r="Q69" s="109" t="s">
        <v>96</v>
      </c>
      <c r="R69" s="109" t="s">
        <v>96</v>
      </c>
      <c r="S69" s="109" t="s">
        <v>96</v>
      </c>
      <c r="T69" s="109" t="s">
        <v>96</v>
      </c>
      <c r="U69" s="109" t="s">
        <v>96</v>
      </c>
      <c r="V69" s="109" t="s">
        <v>96</v>
      </c>
      <c r="W69" s="109" t="s">
        <v>96</v>
      </c>
      <c r="X69" s="109" t="s">
        <v>96</v>
      </c>
      <c r="Y69" s="109" t="s">
        <v>96</v>
      </c>
    </row>
    <row r="70" spans="1:25" s="12" customFormat="1" ht="12.75">
      <c r="A70" s="2">
        <v>64</v>
      </c>
      <c r="B70" s="116" t="s">
        <v>186</v>
      </c>
      <c r="C70" s="106" t="s">
        <v>96</v>
      </c>
      <c r="D70" s="106" t="s">
        <v>96</v>
      </c>
      <c r="E70" s="129" t="s">
        <v>96</v>
      </c>
      <c r="F70" s="129" t="s">
        <v>96</v>
      </c>
      <c r="G70" s="137">
        <v>11524</v>
      </c>
      <c r="H70" s="128" t="s">
        <v>220</v>
      </c>
      <c r="I70" s="134" t="s">
        <v>96</v>
      </c>
      <c r="J70" s="134" t="s">
        <v>292</v>
      </c>
      <c r="K70" s="2">
        <v>64</v>
      </c>
      <c r="L70" s="109" t="s">
        <v>96</v>
      </c>
      <c r="M70" s="109" t="s">
        <v>96</v>
      </c>
      <c r="N70" s="109" t="s">
        <v>96</v>
      </c>
      <c r="O70" s="109"/>
      <c r="P70" s="109" t="s">
        <v>96</v>
      </c>
      <c r="Q70" s="109" t="s">
        <v>96</v>
      </c>
      <c r="R70" s="109" t="s">
        <v>96</v>
      </c>
      <c r="S70" s="109" t="s">
        <v>96</v>
      </c>
      <c r="T70" s="109" t="s">
        <v>96</v>
      </c>
      <c r="U70" s="109" t="s">
        <v>96</v>
      </c>
      <c r="V70" s="109" t="s">
        <v>96</v>
      </c>
      <c r="W70" s="109" t="s">
        <v>96</v>
      </c>
      <c r="X70" s="109" t="s">
        <v>96</v>
      </c>
      <c r="Y70" s="109" t="s">
        <v>96</v>
      </c>
    </row>
    <row r="71" spans="1:25" s="12" customFormat="1" ht="12.75">
      <c r="A71" s="2">
        <v>65</v>
      </c>
      <c r="B71" s="116" t="s">
        <v>186</v>
      </c>
      <c r="C71" s="106" t="s">
        <v>96</v>
      </c>
      <c r="D71" s="106" t="s">
        <v>96</v>
      </c>
      <c r="E71" s="129" t="s">
        <v>96</v>
      </c>
      <c r="F71" s="129" t="s">
        <v>96</v>
      </c>
      <c r="G71" s="137">
        <v>16554.38</v>
      </c>
      <c r="H71" s="128" t="s">
        <v>220</v>
      </c>
      <c r="I71" s="134" t="s">
        <v>96</v>
      </c>
      <c r="J71" s="134" t="s">
        <v>293</v>
      </c>
      <c r="K71" s="2">
        <v>65</v>
      </c>
      <c r="L71" s="109" t="s">
        <v>96</v>
      </c>
      <c r="M71" s="109" t="s">
        <v>96</v>
      </c>
      <c r="N71" s="109" t="s">
        <v>96</v>
      </c>
      <c r="O71" s="109"/>
      <c r="P71" s="109" t="s">
        <v>96</v>
      </c>
      <c r="Q71" s="109" t="s">
        <v>96</v>
      </c>
      <c r="R71" s="109" t="s">
        <v>96</v>
      </c>
      <c r="S71" s="109" t="s">
        <v>96</v>
      </c>
      <c r="T71" s="109" t="s">
        <v>96</v>
      </c>
      <c r="U71" s="109" t="s">
        <v>96</v>
      </c>
      <c r="V71" s="109" t="s">
        <v>96</v>
      </c>
      <c r="W71" s="109" t="s">
        <v>96</v>
      </c>
      <c r="X71" s="109" t="s">
        <v>96</v>
      </c>
      <c r="Y71" s="109" t="s">
        <v>96</v>
      </c>
    </row>
    <row r="72" spans="1:25" s="12" customFormat="1" ht="12.75">
      <c r="A72" s="2">
        <v>66</v>
      </c>
      <c r="B72" s="116" t="s">
        <v>186</v>
      </c>
      <c r="C72" s="106" t="s">
        <v>96</v>
      </c>
      <c r="D72" s="106" t="s">
        <v>96</v>
      </c>
      <c r="E72" s="129" t="s">
        <v>96</v>
      </c>
      <c r="F72" s="129" t="s">
        <v>96</v>
      </c>
      <c r="G72" s="137">
        <v>18266.2</v>
      </c>
      <c r="H72" s="128" t="s">
        <v>220</v>
      </c>
      <c r="I72" s="134" t="s">
        <v>96</v>
      </c>
      <c r="J72" s="134" t="s">
        <v>294</v>
      </c>
      <c r="K72" s="2">
        <v>66</v>
      </c>
      <c r="L72" s="109" t="s">
        <v>96</v>
      </c>
      <c r="M72" s="109" t="s">
        <v>96</v>
      </c>
      <c r="N72" s="109" t="s">
        <v>96</v>
      </c>
      <c r="O72" s="109"/>
      <c r="P72" s="109" t="s">
        <v>96</v>
      </c>
      <c r="Q72" s="109" t="s">
        <v>96</v>
      </c>
      <c r="R72" s="109" t="s">
        <v>96</v>
      </c>
      <c r="S72" s="109" t="s">
        <v>96</v>
      </c>
      <c r="T72" s="109" t="s">
        <v>96</v>
      </c>
      <c r="U72" s="109" t="s">
        <v>96</v>
      </c>
      <c r="V72" s="109" t="s">
        <v>96</v>
      </c>
      <c r="W72" s="109" t="s">
        <v>96</v>
      </c>
      <c r="X72" s="109" t="s">
        <v>96</v>
      </c>
      <c r="Y72" s="109" t="s">
        <v>96</v>
      </c>
    </row>
    <row r="73" spans="1:25" s="12" customFormat="1" ht="12.75">
      <c r="A73" s="2">
        <v>67</v>
      </c>
      <c r="B73" s="116" t="s">
        <v>186</v>
      </c>
      <c r="C73" s="106" t="s">
        <v>96</v>
      </c>
      <c r="D73" s="106" t="s">
        <v>96</v>
      </c>
      <c r="E73" s="129" t="s">
        <v>96</v>
      </c>
      <c r="F73" s="129" t="s">
        <v>96</v>
      </c>
      <c r="G73" s="137">
        <v>17625.9</v>
      </c>
      <c r="H73" s="128" t="s">
        <v>220</v>
      </c>
      <c r="I73" s="134" t="s">
        <v>96</v>
      </c>
      <c r="J73" s="134" t="s">
        <v>295</v>
      </c>
      <c r="K73" s="2">
        <v>67</v>
      </c>
      <c r="L73" s="109" t="s">
        <v>96</v>
      </c>
      <c r="M73" s="109" t="s">
        <v>96</v>
      </c>
      <c r="N73" s="109" t="s">
        <v>96</v>
      </c>
      <c r="O73" s="109"/>
      <c r="P73" s="109" t="s">
        <v>96</v>
      </c>
      <c r="Q73" s="109" t="s">
        <v>96</v>
      </c>
      <c r="R73" s="109" t="s">
        <v>96</v>
      </c>
      <c r="S73" s="109" t="s">
        <v>96</v>
      </c>
      <c r="T73" s="109" t="s">
        <v>96</v>
      </c>
      <c r="U73" s="109" t="s">
        <v>96</v>
      </c>
      <c r="V73" s="109" t="s">
        <v>96</v>
      </c>
      <c r="W73" s="109" t="s">
        <v>96</v>
      </c>
      <c r="X73" s="109" t="s">
        <v>96</v>
      </c>
      <c r="Y73" s="109" t="s">
        <v>96</v>
      </c>
    </row>
    <row r="74" spans="1:25" s="12" customFormat="1" ht="12.75">
      <c r="A74" s="2">
        <v>68</v>
      </c>
      <c r="B74" s="116" t="s">
        <v>186</v>
      </c>
      <c r="C74" s="106" t="s">
        <v>96</v>
      </c>
      <c r="D74" s="106" t="s">
        <v>96</v>
      </c>
      <c r="E74" s="129" t="s">
        <v>96</v>
      </c>
      <c r="F74" s="129" t="s">
        <v>96</v>
      </c>
      <c r="G74" s="137">
        <v>12325.49</v>
      </c>
      <c r="H74" s="128" t="s">
        <v>220</v>
      </c>
      <c r="I74" s="134" t="s">
        <v>96</v>
      </c>
      <c r="J74" s="134" t="s">
        <v>296</v>
      </c>
      <c r="K74" s="2">
        <v>68</v>
      </c>
      <c r="L74" s="109" t="s">
        <v>96</v>
      </c>
      <c r="M74" s="109" t="s">
        <v>96</v>
      </c>
      <c r="N74" s="109" t="s">
        <v>96</v>
      </c>
      <c r="O74" s="109"/>
      <c r="P74" s="109" t="s">
        <v>96</v>
      </c>
      <c r="Q74" s="109" t="s">
        <v>96</v>
      </c>
      <c r="R74" s="109" t="s">
        <v>96</v>
      </c>
      <c r="S74" s="109" t="s">
        <v>96</v>
      </c>
      <c r="T74" s="109" t="s">
        <v>96</v>
      </c>
      <c r="U74" s="109" t="s">
        <v>96</v>
      </c>
      <c r="V74" s="109" t="s">
        <v>96</v>
      </c>
      <c r="W74" s="109" t="s">
        <v>96</v>
      </c>
      <c r="X74" s="109" t="s">
        <v>96</v>
      </c>
      <c r="Y74" s="109" t="s">
        <v>96</v>
      </c>
    </row>
    <row r="75" spans="1:25" s="12" customFormat="1" ht="12.75">
      <c r="A75" s="2">
        <v>69</v>
      </c>
      <c r="B75" s="116" t="s">
        <v>186</v>
      </c>
      <c r="C75" s="106" t="s">
        <v>96</v>
      </c>
      <c r="D75" s="106" t="s">
        <v>96</v>
      </c>
      <c r="E75" s="129" t="s">
        <v>96</v>
      </c>
      <c r="F75" s="129" t="s">
        <v>96</v>
      </c>
      <c r="G75" s="138">
        <v>25475.41</v>
      </c>
      <c r="H75" s="128" t="s">
        <v>220</v>
      </c>
      <c r="I75" s="134" t="s">
        <v>96</v>
      </c>
      <c r="J75" s="134" t="s">
        <v>297</v>
      </c>
      <c r="K75" s="2">
        <v>69</v>
      </c>
      <c r="L75" s="109" t="s">
        <v>96</v>
      </c>
      <c r="M75" s="109" t="s">
        <v>96</v>
      </c>
      <c r="N75" s="109" t="s">
        <v>96</v>
      </c>
      <c r="O75" s="109"/>
      <c r="P75" s="109" t="s">
        <v>96</v>
      </c>
      <c r="Q75" s="109" t="s">
        <v>96</v>
      </c>
      <c r="R75" s="109" t="s">
        <v>96</v>
      </c>
      <c r="S75" s="109" t="s">
        <v>96</v>
      </c>
      <c r="T75" s="109" t="s">
        <v>96</v>
      </c>
      <c r="U75" s="109" t="s">
        <v>96</v>
      </c>
      <c r="V75" s="109" t="s">
        <v>96</v>
      </c>
      <c r="W75" s="109" t="s">
        <v>96</v>
      </c>
      <c r="X75" s="109" t="s">
        <v>96</v>
      </c>
      <c r="Y75" s="109" t="s">
        <v>96</v>
      </c>
    </row>
    <row r="76" spans="1:25" s="12" customFormat="1" ht="12.75">
      <c r="A76" s="2">
        <v>70</v>
      </c>
      <c r="B76" s="116" t="s">
        <v>186</v>
      </c>
      <c r="C76" s="106" t="s">
        <v>96</v>
      </c>
      <c r="D76" s="106" t="s">
        <v>96</v>
      </c>
      <c r="E76" s="129" t="s">
        <v>96</v>
      </c>
      <c r="F76" s="129" t="s">
        <v>96</v>
      </c>
      <c r="G76" s="137">
        <v>2371.34</v>
      </c>
      <c r="H76" s="128" t="s">
        <v>220</v>
      </c>
      <c r="I76" s="134" t="s">
        <v>96</v>
      </c>
      <c r="J76" s="134" t="s">
        <v>298</v>
      </c>
      <c r="K76" s="2">
        <v>70</v>
      </c>
      <c r="L76" s="109" t="s">
        <v>96</v>
      </c>
      <c r="M76" s="109" t="s">
        <v>96</v>
      </c>
      <c r="N76" s="109" t="s">
        <v>96</v>
      </c>
      <c r="O76" s="109"/>
      <c r="P76" s="109" t="s">
        <v>96</v>
      </c>
      <c r="Q76" s="109" t="s">
        <v>96</v>
      </c>
      <c r="R76" s="109" t="s">
        <v>96</v>
      </c>
      <c r="S76" s="109" t="s">
        <v>96</v>
      </c>
      <c r="T76" s="109" t="s">
        <v>96</v>
      </c>
      <c r="U76" s="109" t="s">
        <v>96</v>
      </c>
      <c r="V76" s="109" t="s">
        <v>96</v>
      </c>
      <c r="W76" s="109" t="s">
        <v>96</v>
      </c>
      <c r="X76" s="109" t="s">
        <v>96</v>
      </c>
      <c r="Y76" s="109" t="s">
        <v>96</v>
      </c>
    </row>
    <row r="77" spans="1:25" s="12" customFormat="1" ht="12.75">
      <c r="A77" s="2">
        <v>71</v>
      </c>
      <c r="B77" s="116" t="s">
        <v>186</v>
      </c>
      <c r="C77" s="106" t="s">
        <v>96</v>
      </c>
      <c r="D77" s="106" t="s">
        <v>96</v>
      </c>
      <c r="E77" s="129" t="s">
        <v>96</v>
      </c>
      <c r="F77" s="129" t="s">
        <v>96</v>
      </c>
      <c r="G77" s="137">
        <v>10941</v>
      </c>
      <c r="H77" s="128" t="s">
        <v>220</v>
      </c>
      <c r="I77" s="134" t="s">
        <v>96</v>
      </c>
      <c r="J77" s="134" t="s">
        <v>231</v>
      </c>
      <c r="K77" s="2">
        <v>71</v>
      </c>
      <c r="L77" s="109" t="s">
        <v>96</v>
      </c>
      <c r="M77" s="109" t="s">
        <v>96</v>
      </c>
      <c r="N77" s="109" t="s">
        <v>96</v>
      </c>
      <c r="O77" s="109"/>
      <c r="P77" s="109" t="s">
        <v>96</v>
      </c>
      <c r="Q77" s="109" t="s">
        <v>96</v>
      </c>
      <c r="R77" s="109" t="s">
        <v>96</v>
      </c>
      <c r="S77" s="109" t="s">
        <v>96</v>
      </c>
      <c r="T77" s="109" t="s">
        <v>96</v>
      </c>
      <c r="U77" s="109" t="s">
        <v>96</v>
      </c>
      <c r="V77" s="109" t="s">
        <v>96</v>
      </c>
      <c r="W77" s="109" t="s">
        <v>96</v>
      </c>
      <c r="X77" s="109" t="s">
        <v>96</v>
      </c>
      <c r="Y77" s="109" t="s">
        <v>96</v>
      </c>
    </row>
    <row r="78" spans="1:25" s="12" customFormat="1" ht="12.75">
      <c r="A78" s="2">
        <v>72</v>
      </c>
      <c r="B78" s="116" t="s">
        <v>186</v>
      </c>
      <c r="C78" s="106" t="s">
        <v>96</v>
      </c>
      <c r="D78" s="106" t="s">
        <v>96</v>
      </c>
      <c r="E78" s="129" t="s">
        <v>96</v>
      </c>
      <c r="F78" s="129" t="s">
        <v>96</v>
      </c>
      <c r="G78" s="137">
        <v>12459.9</v>
      </c>
      <c r="H78" s="128" t="s">
        <v>220</v>
      </c>
      <c r="I78" s="134" t="s">
        <v>96</v>
      </c>
      <c r="J78" s="134" t="s">
        <v>299</v>
      </c>
      <c r="K78" s="2">
        <v>72</v>
      </c>
      <c r="L78" s="109" t="s">
        <v>96</v>
      </c>
      <c r="M78" s="109" t="s">
        <v>96</v>
      </c>
      <c r="N78" s="109" t="s">
        <v>96</v>
      </c>
      <c r="O78" s="109"/>
      <c r="P78" s="109" t="s">
        <v>96</v>
      </c>
      <c r="Q78" s="109" t="s">
        <v>96</v>
      </c>
      <c r="R78" s="109" t="s">
        <v>96</v>
      </c>
      <c r="S78" s="109" t="s">
        <v>96</v>
      </c>
      <c r="T78" s="109" t="s">
        <v>96</v>
      </c>
      <c r="U78" s="109" t="s">
        <v>96</v>
      </c>
      <c r="V78" s="109" t="s">
        <v>96</v>
      </c>
      <c r="W78" s="109" t="s">
        <v>96</v>
      </c>
      <c r="X78" s="109" t="s">
        <v>96</v>
      </c>
      <c r="Y78" s="109" t="s">
        <v>96</v>
      </c>
    </row>
    <row r="79" spans="1:25" s="12" customFormat="1" ht="12.75">
      <c r="A79" s="2">
        <v>73</v>
      </c>
      <c r="B79" s="116" t="s">
        <v>186</v>
      </c>
      <c r="C79" s="106" t="s">
        <v>96</v>
      </c>
      <c r="D79" s="106" t="s">
        <v>96</v>
      </c>
      <c r="E79" s="129" t="s">
        <v>96</v>
      </c>
      <c r="F79" s="129" t="s">
        <v>96</v>
      </c>
      <c r="G79" s="137">
        <v>14181.9</v>
      </c>
      <c r="H79" s="128" t="s">
        <v>220</v>
      </c>
      <c r="I79" s="134" t="s">
        <v>96</v>
      </c>
      <c r="J79" s="134" t="s">
        <v>247</v>
      </c>
      <c r="K79" s="2">
        <v>73</v>
      </c>
      <c r="L79" s="109" t="s">
        <v>96</v>
      </c>
      <c r="M79" s="109" t="s">
        <v>96</v>
      </c>
      <c r="N79" s="109" t="s">
        <v>96</v>
      </c>
      <c r="O79" s="109"/>
      <c r="P79" s="109" t="s">
        <v>96</v>
      </c>
      <c r="Q79" s="109" t="s">
        <v>96</v>
      </c>
      <c r="R79" s="109" t="s">
        <v>96</v>
      </c>
      <c r="S79" s="109" t="s">
        <v>96</v>
      </c>
      <c r="T79" s="109" t="s">
        <v>96</v>
      </c>
      <c r="U79" s="109" t="s">
        <v>96</v>
      </c>
      <c r="V79" s="109" t="s">
        <v>96</v>
      </c>
      <c r="W79" s="109" t="s">
        <v>96</v>
      </c>
      <c r="X79" s="109" t="s">
        <v>96</v>
      </c>
      <c r="Y79" s="109" t="s">
        <v>96</v>
      </c>
    </row>
    <row r="80" spans="1:25" s="12" customFormat="1" ht="12.75">
      <c r="A80" s="2">
        <v>74</v>
      </c>
      <c r="B80" s="116" t="s">
        <v>186</v>
      </c>
      <c r="C80" s="106" t="s">
        <v>96</v>
      </c>
      <c r="D80" s="106" t="s">
        <v>96</v>
      </c>
      <c r="E80" s="129" t="s">
        <v>96</v>
      </c>
      <c r="F80" s="129" t="s">
        <v>96</v>
      </c>
      <c r="G80" s="137">
        <v>13050.56</v>
      </c>
      <c r="H80" s="128" t="s">
        <v>220</v>
      </c>
      <c r="I80" s="134" t="s">
        <v>96</v>
      </c>
      <c r="J80" s="134" t="s">
        <v>276</v>
      </c>
      <c r="K80" s="2">
        <v>74</v>
      </c>
      <c r="L80" s="109" t="s">
        <v>96</v>
      </c>
      <c r="M80" s="109" t="s">
        <v>96</v>
      </c>
      <c r="N80" s="109" t="s">
        <v>96</v>
      </c>
      <c r="O80" s="109"/>
      <c r="P80" s="109" t="s">
        <v>96</v>
      </c>
      <c r="Q80" s="109" t="s">
        <v>96</v>
      </c>
      <c r="R80" s="109" t="s">
        <v>96</v>
      </c>
      <c r="S80" s="109" t="s">
        <v>96</v>
      </c>
      <c r="T80" s="109" t="s">
        <v>96</v>
      </c>
      <c r="U80" s="109" t="s">
        <v>96</v>
      </c>
      <c r="V80" s="109" t="s">
        <v>96</v>
      </c>
      <c r="W80" s="109" t="s">
        <v>96</v>
      </c>
      <c r="X80" s="109" t="s">
        <v>96</v>
      </c>
      <c r="Y80" s="109" t="s">
        <v>96</v>
      </c>
    </row>
    <row r="81" spans="1:25" s="12" customFormat="1" ht="25.5">
      <c r="A81" s="2">
        <v>75</v>
      </c>
      <c r="B81" s="116" t="s">
        <v>186</v>
      </c>
      <c r="C81" s="106" t="s">
        <v>96</v>
      </c>
      <c r="D81" s="106" t="s">
        <v>96</v>
      </c>
      <c r="E81" s="129" t="s">
        <v>96</v>
      </c>
      <c r="F81" s="129" t="s">
        <v>96</v>
      </c>
      <c r="G81" s="137">
        <v>14550.9</v>
      </c>
      <c r="H81" s="128" t="s">
        <v>220</v>
      </c>
      <c r="I81" s="134" t="s">
        <v>96</v>
      </c>
      <c r="J81" s="129" t="s">
        <v>300</v>
      </c>
      <c r="K81" s="2">
        <v>75</v>
      </c>
      <c r="L81" s="109" t="s">
        <v>96</v>
      </c>
      <c r="M81" s="109" t="s">
        <v>96</v>
      </c>
      <c r="N81" s="109" t="s">
        <v>96</v>
      </c>
      <c r="O81" s="109"/>
      <c r="P81" s="109" t="s">
        <v>96</v>
      </c>
      <c r="Q81" s="109" t="s">
        <v>96</v>
      </c>
      <c r="R81" s="109" t="s">
        <v>96</v>
      </c>
      <c r="S81" s="109" t="s">
        <v>96</v>
      </c>
      <c r="T81" s="109" t="s">
        <v>96</v>
      </c>
      <c r="U81" s="109" t="s">
        <v>96</v>
      </c>
      <c r="V81" s="109" t="s">
        <v>96</v>
      </c>
      <c r="W81" s="109" t="s">
        <v>96</v>
      </c>
      <c r="X81" s="109" t="s">
        <v>96</v>
      </c>
      <c r="Y81" s="109" t="s">
        <v>96</v>
      </c>
    </row>
    <row r="82" spans="1:25" s="12" customFormat="1" ht="12.75">
      <c r="A82" s="2">
        <v>76</v>
      </c>
      <c r="B82" s="116" t="s">
        <v>186</v>
      </c>
      <c r="C82" s="106" t="s">
        <v>96</v>
      </c>
      <c r="D82" s="106" t="s">
        <v>96</v>
      </c>
      <c r="E82" s="129" t="s">
        <v>96</v>
      </c>
      <c r="F82" s="129" t="s">
        <v>96</v>
      </c>
      <c r="G82" s="137">
        <v>19839.9</v>
      </c>
      <c r="H82" s="128" t="s">
        <v>220</v>
      </c>
      <c r="I82" s="134" t="s">
        <v>96</v>
      </c>
      <c r="J82" s="134" t="s">
        <v>301</v>
      </c>
      <c r="K82" s="2">
        <v>76</v>
      </c>
      <c r="L82" s="109" t="s">
        <v>96</v>
      </c>
      <c r="M82" s="109" t="s">
        <v>96</v>
      </c>
      <c r="N82" s="109" t="s">
        <v>96</v>
      </c>
      <c r="O82" s="109"/>
      <c r="P82" s="109" t="s">
        <v>96</v>
      </c>
      <c r="Q82" s="109" t="s">
        <v>96</v>
      </c>
      <c r="R82" s="109" t="s">
        <v>96</v>
      </c>
      <c r="S82" s="109" t="s">
        <v>96</v>
      </c>
      <c r="T82" s="109" t="s">
        <v>96</v>
      </c>
      <c r="U82" s="109" t="s">
        <v>96</v>
      </c>
      <c r="V82" s="109" t="s">
        <v>96</v>
      </c>
      <c r="W82" s="109" t="s">
        <v>96</v>
      </c>
      <c r="X82" s="109" t="s">
        <v>96</v>
      </c>
      <c r="Y82" s="109" t="s">
        <v>96</v>
      </c>
    </row>
    <row r="83" spans="1:25" s="12" customFormat="1" ht="12.75">
      <c r="A83" s="2">
        <v>77</v>
      </c>
      <c r="B83" s="116" t="s">
        <v>188</v>
      </c>
      <c r="C83" s="106"/>
      <c r="D83" s="106"/>
      <c r="E83" s="129"/>
      <c r="F83" s="129"/>
      <c r="G83" s="137">
        <v>18173</v>
      </c>
      <c r="H83" s="128" t="s">
        <v>220</v>
      </c>
      <c r="I83" s="134"/>
      <c r="J83" s="134" t="s">
        <v>289</v>
      </c>
      <c r="K83" s="2">
        <v>77</v>
      </c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</row>
    <row r="84" spans="1:25" s="12" customFormat="1" ht="12.75">
      <c r="A84" s="2">
        <v>78</v>
      </c>
      <c r="B84" s="116" t="s">
        <v>189</v>
      </c>
      <c r="C84" s="106"/>
      <c r="D84" s="106"/>
      <c r="E84" s="130"/>
      <c r="F84" s="130"/>
      <c r="G84" s="137">
        <v>55338.04</v>
      </c>
      <c r="H84" s="132" t="s">
        <v>220</v>
      </c>
      <c r="I84" s="135"/>
      <c r="J84" s="135" t="s">
        <v>299</v>
      </c>
      <c r="K84" s="2">
        <v>78</v>
      </c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</row>
    <row r="85" spans="1:25" s="12" customFormat="1" ht="12.75">
      <c r="A85" s="2">
        <v>79</v>
      </c>
      <c r="B85" s="116" t="s">
        <v>190</v>
      </c>
      <c r="C85" s="106"/>
      <c r="D85" s="106"/>
      <c r="E85" s="130"/>
      <c r="F85" s="130"/>
      <c r="G85" s="137">
        <v>30000</v>
      </c>
      <c r="H85" s="132" t="s">
        <v>220</v>
      </c>
      <c r="I85" s="135"/>
      <c r="J85" s="135" t="s">
        <v>294</v>
      </c>
      <c r="K85" s="2">
        <v>79</v>
      </c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</row>
    <row r="86" spans="1:25" s="12" customFormat="1" ht="12.75">
      <c r="A86" s="2">
        <v>80</v>
      </c>
      <c r="B86" s="116" t="s">
        <v>191</v>
      </c>
      <c r="C86" s="106"/>
      <c r="D86" s="106"/>
      <c r="E86" s="130"/>
      <c r="F86" s="130"/>
      <c r="G86" s="137">
        <v>3321</v>
      </c>
      <c r="H86" s="132" t="s">
        <v>220</v>
      </c>
      <c r="I86" s="135"/>
      <c r="J86" s="135" t="s">
        <v>278</v>
      </c>
      <c r="K86" s="2">
        <v>80</v>
      </c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</row>
    <row r="87" spans="1:25" s="12" customFormat="1" ht="12.75">
      <c r="A87" s="2">
        <v>81</v>
      </c>
      <c r="B87" s="116" t="s">
        <v>190</v>
      </c>
      <c r="C87" s="106"/>
      <c r="D87" s="106"/>
      <c r="E87" s="130"/>
      <c r="F87" s="130"/>
      <c r="G87" s="137">
        <v>14800</v>
      </c>
      <c r="H87" s="132" t="s">
        <v>220</v>
      </c>
      <c r="I87" s="135"/>
      <c r="J87" s="135" t="s">
        <v>302</v>
      </c>
      <c r="K87" s="2">
        <v>81</v>
      </c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</row>
    <row r="88" spans="1:25" s="12" customFormat="1" ht="12.75">
      <c r="A88" s="2">
        <v>82</v>
      </c>
      <c r="B88" s="116" t="s">
        <v>192</v>
      </c>
      <c r="C88" s="106"/>
      <c r="D88" s="106"/>
      <c r="E88" s="130"/>
      <c r="F88" s="130"/>
      <c r="G88" s="137">
        <v>5700</v>
      </c>
      <c r="H88" s="132" t="s">
        <v>220</v>
      </c>
      <c r="I88" s="135"/>
      <c r="J88" s="135" t="s">
        <v>219</v>
      </c>
      <c r="K88" s="2">
        <v>82</v>
      </c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</row>
    <row r="89" spans="1:25" s="12" customFormat="1" ht="25.5">
      <c r="A89" s="2">
        <v>83</v>
      </c>
      <c r="B89" s="116" t="s">
        <v>193</v>
      </c>
      <c r="C89" s="106"/>
      <c r="D89" s="106"/>
      <c r="E89" s="130"/>
      <c r="F89" s="130"/>
      <c r="G89" s="137">
        <v>5773.5</v>
      </c>
      <c r="H89" s="132" t="s">
        <v>220</v>
      </c>
      <c r="I89" s="135"/>
      <c r="J89" s="135" t="s">
        <v>299</v>
      </c>
      <c r="K89" s="2">
        <v>83</v>
      </c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</row>
    <row r="90" spans="1:25" s="12" customFormat="1" ht="12.75">
      <c r="A90" s="2">
        <v>84</v>
      </c>
      <c r="B90" s="116" t="s">
        <v>194</v>
      </c>
      <c r="C90" s="106"/>
      <c r="D90" s="106"/>
      <c r="E90" s="130"/>
      <c r="F90" s="130"/>
      <c r="G90" s="137">
        <v>15295.66</v>
      </c>
      <c r="H90" s="132" t="s">
        <v>220</v>
      </c>
      <c r="I90" s="135"/>
      <c r="J90" s="135" t="s">
        <v>223</v>
      </c>
      <c r="K90" s="2">
        <v>84</v>
      </c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</row>
    <row r="91" spans="1:25" s="12" customFormat="1" ht="12.75">
      <c r="A91" s="2">
        <v>85</v>
      </c>
      <c r="B91" s="116" t="s">
        <v>195</v>
      </c>
      <c r="C91" s="106"/>
      <c r="D91" s="106"/>
      <c r="E91" s="130"/>
      <c r="F91" s="130"/>
      <c r="G91" s="137">
        <v>5097.5</v>
      </c>
      <c r="H91" s="132" t="s">
        <v>220</v>
      </c>
      <c r="I91" s="135"/>
      <c r="J91" s="135" t="s">
        <v>299</v>
      </c>
      <c r="K91" s="2">
        <v>85</v>
      </c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</row>
    <row r="92" spans="1:25" s="12" customFormat="1" ht="12.75">
      <c r="A92" s="2">
        <v>86</v>
      </c>
      <c r="B92" s="116" t="s">
        <v>196</v>
      </c>
      <c r="C92" s="106" t="s">
        <v>96</v>
      </c>
      <c r="D92" s="106" t="s">
        <v>96</v>
      </c>
      <c r="E92" s="130" t="s">
        <v>96</v>
      </c>
      <c r="F92" s="130"/>
      <c r="G92" s="137">
        <v>4366.5</v>
      </c>
      <c r="H92" s="132" t="s">
        <v>220</v>
      </c>
      <c r="I92" s="135" t="s">
        <v>96</v>
      </c>
      <c r="J92" s="135" t="s">
        <v>257</v>
      </c>
      <c r="K92" s="2">
        <v>86</v>
      </c>
      <c r="L92" s="109" t="s">
        <v>96</v>
      </c>
      <c r="M92" s="109" t="s">
        <v>96</v>
      </c>
      <c r="N92" s="109" t="s">
        <v>96</v>
      </c>
      <c r="O92" s="109"/>
      <c r="P92" s="109" t="s">
        <v>96</v>
      </c>
      <c r="Q92" s="109" t="s">
        <v>96</v>
      </c>
      <c r="R92" s="109" t="s">
        <v>96</v>
      </c>
      <c r="S92" s="109" t="s">
        <v>96</v>
      </c>
      <c r="T92" s="109" t="s">
        <v>96</v>
      </c>
      <c r="U92" s="109" t="s">
        <v>96</v>
      </c>
      <c r="V92" s="109" t="s">
        <v>96</v>
      </c>
      <c r="W92" s="109" t="s">
        <v>96</v>
      </c>
      <c r="X92" s="109" t="s">
        <v>96</v>
      </c>
      <c r="Y92" s="109"/>
    </row>
    <row r="93" spans="1:25" s="12" customFormat="1" ht="12.75">
      <c r="A93" s="2">
        <v>87</v>
      </c>
      <c r="B93" s="116" t="s">
        <v>197</v>
      </c>
      <c r="C93" s="106" t="s">
        <v>96</v>
      </c>
      <c r="D93" s="106" t="s">
        <v>96</v>
      </c>
      <c r="E93" s="129" t="s">
        <v>96</v>
      </c>
      <c r="F93" s="129"/>
      <c r="G93" s="137">
        <v>9335</v>
      </c>
      <c r="H93" s="128" t="s">
        <v>220</v>
      </c>
      <c r="I93" s="134" t="s">
        <v>96</v>
      </c>
      <c r="J93" s="134" t="s">
        <v>277</v>
      </c>
      <c r="K93" s="2">
        <v>87</v>
      </c>
      <c r="L93" s="109" t="s">
        <v>96</v>
      </c>
      <c r="M93" s="109" t="s">
        <v>96</v>
      </c>
      <c r="N93" s="109" t="s">
        <v>96</v>
      </c>
      <c r="O93" s="109"/>
      <c r="P93" s="109" t="s">
        <v>96</v>
      </c>
      <c r="Q93" s="109" t="s">
        <v>96</v>
      </c>
      <c r="R93" s="109" t="s">
        <v>96</v>
      </c>
      <c r="S93" s="109" t="s">
        <v>96</v>
      </c>
      <c r="T93" s="109" t="s">
        <v>96</v>
      </c>
      <c r="U93" s="109" t="s">
        <v>96</v>
      </c>
      <c r="V93" s="109" t="s">
        <v>96</v>
      </c>
      <c r="W93" s="109" t="s">
        <v>96</v>
      </c>
      <c r="X93" s="109" t="s">
        <v>96</v>
      </c>
      <c r="Y93" s="109"/>
    </row>
    <row r="94" spans="1:25" s="12" customFormat="1" ht="12.75">
      <c r="A94" s="2">
        <v>88</v>
      </c>
      <c r="B94" s="116" t="s">
        <v>190</v>
      </c>
      <c r="C94" s="106" t="s">
        <v>96</v>
      </c>
      <c r="D94" s="106" t="s">
        <v>96</v>
      </c>
      <c r="E94" s="130" t="s">
        <v>96</v>
      </c>
      <c r="F94" s="130"/>
      <c r="G94" s="137">
        <v>14800</v>
      </c>
      <c r="H94" s="132" t="s">
        <v>220</v>
      </c>
      <c r="I94" s="135" t="s">
        <v>96</v>
      </c>
      <c r="J94" s="135" t="s">
        <v>302</v>
      </c>
      <c r="K94" s="2">
        <v>88</v>
      </c>
      <c r="L94" s="109" t="s">
        <v>96</v>
      </c>
      <c r="M94" s="109" t="s">
        <v>96</v>
      </c>
      <c r="N94" s="109" t="s">
        <v>96</v>
      </c>
      <c r="O94" s="109"/>
      <c r="P94" s="109" t="s">
        <v>96</v>
      </c>
      <c r="Q94" s="109" t="s">
        <v>96</v>
      </c>
      <c r="R94" s="109" t="s">
        <v>96</v>
      </c>
      <c r="S94" s="109" t="s">
        <v>96</v>
      </c>
      <c r="T94" s="109" t="s">
        <v>96</v>
      </c>
      <c r="U94" s="109" t="s">
        <v>96</v>
      </c>
      <c r="V94" s="109" t="s">
        <v>96</v>
      </c>
      <c r="W94" s="109" t="s">
        <v>96</v>
      </c>
      <c r="X94" s="109" t="s">
        <v>96</v>
      </c>
      <c r="Y94" s="109"/>
    </row>
    <row r="95" spans="1:25" s="12" customFormat="1" ht="12.75">
      <c r="A95" s="2">
        <v>89</v>
      </c>
      <c r="B95" s="116" t="s">
        <v>198</v>
      </c>
      <c r="C95" s="106" t="s">
        <v>96</v>
      </c>
      <c r="D95" s="106" t="s">
        <v>96</v>
      </c>
      <c r="E95" s="130" t="s">
        <v>96</v>
      </c>
      <c r="F95" s="130"/>
      <c r="G95" s="137">
        <v>655794.21</v>
      </c>
      <c r="H95" s="132" t="s">
        <v>220</v>
      </c>
      <c r="I95" s="135" t="s">
        <v>96</v>
      </c>
      <c r="J95" s="135" t="s">
        <v>303</v>
      </c>
      <c r="K95" s="2">
        <v>89</v>
      </c>
      <c r="L95" s="109" t="s">
        <v>96</v>
      </c>
      <c r="M95" s="109" t="s">
        <v>96</v>
      </c>
      <c r="N95" s="109" t="s">
        <v>96</v>
      </c>
      <c r="O95" s="109"/>
      <c r="P95" s="109" t="s">
        <v>96</v>
      </c>
      <c r="Q95" s="109" t="s">
        <v>96</v>
      </c>
      <c r="R95" s="109" t="s">
        <v>96</v>
      </c>
      <c r="S95" s="109" t="s">
        <v>96</v>
      </c>
      <c r="T95" s="109" t="s">
        <v>96</v>
      </c>
      <c r="U95" s="109" t="s">
        <v>96</v>
      </c>
      <c r="V95" s="109" t="s">
        <v>96</v>
      </c>
      <c r="W95" s="109" t="s">
        <v>96</v>
      </c>
      <c r="X95" s="109" t="s">
        <v>96</v>
      </c>
      <c r="Y95" s="109"/>
    </row>
    <row r="96" spans="1:25" s="12" customFormat="1" ht="15.75" customHeight="1">
      <c r="A96" s="2">
        <v>90</v>
      </c>
      <c r="B96" s="116" t="s">
        <v>199</v>
      </c>
      <c r="C96" s="106" t="s">
        <v>96</v>
      </c>
      <c r="D96" s="106" t="s">
        <v>96</v>
      </c>
      <c r="E96" s="129" t="s">
        <v>96</v>
      </c>
      <c r="F96" s="129"/>
      <c r="G96" s="137">
        <v>5000</v>
      </c>
      <c r="H96" s="128" t="s">
        <v>220</v>
      </c>
      <c r="I96" s="134"/>
      <c r="J96" s="134" t="s">
        <v>247</v>
      </c>
      <c r="K96" s="2">
        <v>90</v>
      </c>
      <c r="L96" s="109" t="s">
        <v>96</v>
      </c>
      <c r="M96" s="109" t="s">
        <v>96</v>
      </c>
      <c r="N96" s="109" t="s">
        <v>96</v>
      </c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</row>
    <row r="97" spans="1:25" s="12" customFormat="1" ht="18.75" customHeight="1">
      <c r="A97" s="2">
        <v>91</v>
      </c>
      <c r="B97" s="116" t="s">
        <v>200</v>
      </c>
      <c r="C97" s="106" t="s">
        <v>96</v>
      </c>
      <c r="D97" s="106" t="s">
        <v>96</v>
      </c>
      <c r="E97" s="129" t="s">
        <v>96</v>
      </c>
      <c r="F97" s="129"/>
      <c r="G97" s="137">
        <v>6570</v>
      </c>
      <c r="H97" s="128" t="s">
        <v>220</v>
      </c>
      <c r="I97" s="134"/>
      <c r="J97" s="134" t="s">
        <v>286</v>
      </c>
      <c r="K97" s="2">
        <v>91</v>
      </c>
      <c r="L97" s="109" t="s">
        <v>96</v>
      </c>
      <c r="M97" s="109" t="s">
        <v>96</v>
      </c>
      <c r="N97" s="109" t="s">
        <v>96</v>
      </c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</row>
    <row r="98" spans="1:25" s="12" customFormat="1" ht="25.5">
      <c r="A98" s="2">
        <v>92</v>
      </c>
      <c r="B98" s="116" t="s">
        <v>201</v>
      </c>
      <c r="C98" s="106" t="s">
        <v>96</v>
      </c>
      <c r="D98" s="106" t="s">
        <v>96</v>
      </c>
      <c r="E98" s="129" t="s">
        <v>96</v>
      </c>
      <c r="F98" s="129"/>
      <c r="G98" s="137">
        <v>420740.76</v>
      </c>
      <c r="H98" s="128" t="s">
        <v>220</v>
      </c>
      <c r="I98" s="134"/>
      <c r="J98" s="134" t="s">
        <v>253</v>
      </c>
      <c r="K98" s="2">
        <v>92</v>
      </c>
      <c r="L98" s="109" t="s">
        <v>96</v>
      </c>
      <c r="M98" s="109" t="s">
        <v>96</v>
      </c>
      <c r="N98" s="109" t="s">
        <v>96</v>
      </c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</row>
    <row r="99" spans="1:25" s="12" customFormat="1" ht="18.75" customHeight="1">
      <c r="A99" s="2">
        <v>93</v>
      </c>
      <c r="B99" s="116" t="s">
        <v>202</v>
      </c>
      <c r="C99" s="106" t="s">
        <v>96</v>
      </c>
      <c r="D99" s="106" t="s">
        <v>96</v>
      </c>
      <c r="E99" s="129" t="s">
        <v>96</v>
      </c>
      <c r="F99" s="129"/>
      <c r="G99" s="137">
        <v>4999.95</v>
      </c>
      <c r="H99" s="128" t="s">
        <v>220</v>
      </c>
      <c r="I99" s="134" t="s">
        <v>96</v>
      </c>
      <c r="J99" s="134" t="s">
        <v>304</v>
      </c>
      <c r="K99" s="2">
        <v>93</v>
      </c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</row>
    <row r="100" spans="1:25" s="12" customFormat="1" ht="15.75" customHeight="1">
      <c r="A100" s="2">
        <v>94</v>
      </c>
      <c r="B100" s="116" t="s">
        <v>203</v>
      </c>
      <c r="C100" s="106" t="s">
        <v>96</v>
      </c>
      <c r="D100" s="106" t="s">
        <v>96</v>
      </c>
      <c r="E100" s="129" t="s">
        <v>96</v>
      </c>
      <c r="F100" s="129"/>
      <c r="G100" s="137">
        <v>4000</v>
      </c>
      <c r="H100" s="128" t="s">
        <v>220</v>
      </c>
      <c r="I100" s="134" t="s">
        <v>96</v>
      </c>
      <c r="J100" s="134" t="s">
        <v>229</v>
      </c>
      <c r="K100" s="2">
        <v>94</v>
      </c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</row>
    <row r="101" spans="1:25" s="12" customFormat="1" ht="15.75" customHeight="1">
      <c r="A101" s="2">
        <v>95</v>
      </c>
      <c r="B101" s="116" t="s">
        <v>204</v>
      </c>
      <c r="C101" s="106" t="s">
        <v>96</v>
      </c>
      <c r="D101" s="106" t="s">
        <v>96</v>
      </c>
      <c r="E101" s="129" t="s">
        <v>96</v>
      </c>
      <c r="F101" s="129"/>
      <c r="G101" s="137">
        <v>46151.2</v>
      </c>
      <c r="H101" s="128" t="s">
        <v>220</v>
      </c>
      <c r="I101" s="134" t="s">
        <v>96</v>
      </c>
      <c r="J101" s="134" t="s">
        <v>305</v>
      </c>
      <c r="K101" s="2">
        <v>95</v>
      </c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</row>
    <row r="102" spans="1:25" s="12" customFormat="1" ht="18" customHeight="1">
      <c r="A102" s="2">
        <v>96</v>
      </c>
      <c r="B102" s="116" t="s">
        <v>205</v>
      </c>
      <c r="C102" s="106" t="s">
        <v>96</v>
      </c>
      <c r="D102" s="106" t="s">
        <v>96</v>
      </c>
      <c r="E102" s="129" t="s">
        <v>96</v>
      </c>
      <c r="F102" s="129"/>
      <c r="G102" s="137">
        <v>14760</v>
      </c>
      <c r="H102" s="128" t="s">
        <v>220</v>
      </c>
      <c r="I102" s="134" t="s">
        <v>96</v>
      </c>
      <c r="J102" s="134" t="s">
        <v>306</v>
      </c>
      <c r="K102" s="2">
        <v>96</v>
      </c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</row>
    <row r="103" spans="1:25" s="12" customFormat="1" ht="12.75">
      <c r="A103" s="2">
        <v>97</v>
      </c>
      <c r="B103" s="116" t="s">
        <v>205</v>
      </c>
      <c r="C103" s="106" t="s">
        <v>96</v>
      </c>
      <c r="D103" s="106" t="s">
        <v>96</v>
      </c>
      <c r="E103" s="129" t="s">
        <v>96</v>
      </c>
      <c r="F103" s="129"/>
      <c r="G103" s="137">
        <v>14760</v>
      </c>
      <c r="H103" s="128" t="s">
        <v>220</v>
      </c>
      <c r="I103" s="134" t="s">
        <v>96</v>
      </c>
      <c r="J103" s="134" t="s">
        <v>307</v>
      </c>
      <c r="K103" s="2">
        <v>97</v>
      </c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</row>
    <row r="104" spans="1:25" s="12" customFormat="1" ht="12.75">
      <c r="A104" s="2">
        <v>98</v>
      </c>
      <c r="B104" s="116" t="s">
        <v>180</v>
      </c>
      <c r="C104" s="106" t="s">
        <v>96</v>
      </c>
      <c r="D104" s="106" t="s">
        <v>96</v>
      </c>
      <c r="E104" s="129" t="s">
        <v>96</v>
      </c>
      <c r="F104" s="129"/>
      <c r="G104" s="137">
        <v>3690</v>
      </c>
      <c r="H104" s="128" t="s">
        <v>220</v>
      </c>
      <c r="I104" s="134" t="s">
        <v>96</v>
      </c>
      <c r="J104" s="134" t="s">
        <v>292</v>
      </c>
      <c r="K104" s="2">
        <v>98</v>
      </c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</row>
    <row r="105" spans="1:25" s="12" customFormat="1" ht="12.75">
      <c r="A105" s="2">
        <v>99</v>
      </c>
      <c r="B105" s="116" t="s">
        <v>180</v>
      </c>
      <c r="C105" s="106" t="s">
        <v>96</v>
      </c>
      <c r="D105" s="106" t="s">
        <v>96</v>
      </c>
      <c r="E105" s="129" t="s">
        <v>96</v>
      </c>
      <c r="F105" s="129"/>
      <c r="G105" s="137">
        <v>3690</v>
      </c>
      <c r="H105" s="128" t="s">
        <v>220</v>
      </c>
      <c r="I105" s="134" t="s">
        <v>96</v>
      </c>
      <c r="J105" s="134" t="s">
        <v>287</v>
      </c>
      <c r="K105" s="2">
        <v>99</v>
      </c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</row>
    <row r="106" spans="1:25" s="12" customFormat="1" ht="12.75">
      <c r="A106" s="2">
        <v>100</v>
      </c>
      <c r="B106" s="116" t="s">
        <v>206</v>
      </c>
      <c r="C106" s="106" t="s">
        <v>96</v>
      </c>
      <c r="D106" s="106" t="s">
        <v>96</v>
      </c>
      <c r="E106" s="129" t="s">
        <v>96</v>
      </c>
      <c r="F106" s="129"/>
      <c r="G106" s="137">
        <v>3690</v>
      </c>
      <c r="H106" s="128" t="s">
        <v>220</v>
      </c>
      <c r="I106" s="134" t="s">
        <v>96</v>
      </c>
      <c r="J106" s="134" t="s">
        <v>255</v>
      </c>
      <c r="K106" s="2">
        <v>100</v>
      </c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</row>
    <row r="107" spans="1:25" s="12" customFormat="1" ht="12.75">
      <c r="A107" s="2">
        <v>101</v>
      </c>
      <c r="B107" s="116" t="s">
        <v>207</v>
      </c>
      <c r="C107" s="106" t="s">
        <v>96</v>
      </c>
      <c r="D107" s="106" t="s">
        <v>96</v>
      </c>
      <c r="E107" s="129" t="s">
        <v>96</v>
      </c>
      <c r="F107" s="129"/>
      <c r="G107" s="137">
        <v>9014.18</v>
      </c>
      <c r="H107" s="128" t="s">
        <v>220</v>
      </c>
      <c r="I107" s="134" t="s">
        <v>96</v>
      </c>
      <c r="J107" s="134" t="s">
        <v>231</v>
      </c>
      <c r="K107" s="2">
        <v>101</v>
      </c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</row>
    <row r="108" spans="1:25" s="12" customFormat="1" ht="12.75">
      <c r="A108" s="2">
        <v>102</v>
      </c>
      <c r="B108" s="116" t="s">
        <v>186</v>
      </c>
      <c r="C108" s="106" t="s">
        <v>96</v>
      </c>
      <c r="D108" s="106" t="s">
        <v>96</v>
      </c>
      <c r="E108" s="129" t="s">
        <v>96</v>
      </c>
      <c r="F108" s="129"/>
      <c r="G108" s="137">
        <v>27803.8</v>
      </c>
      <c r="H108" s="128" t="s">
        <v>220</v>
      </c>
      <c r="I108" s="134" t="s">
        <v>96</v>
      </c>
      <c r="J108" s="134" t="s">
        <v>304</v>
      </c>
      <c r="K108" s="2">
        <v>102</v>
      </c>
      <c r="L108" s="109" t="s">
        <v>96</v>
      </c>
      <c r="M108" s="109" t="s">
        <v>96</v>
      </c>
      <c r="N108" s="109" t="s">
        <v>96</v>
      </c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</row>
    <row r="109" spans="1:25" s="12" customFormat="1" ht="12.75">
      <c r="A109" s="2">
        <v>103</v>
      </c>
      <c r="B109" s="116" t="s">
        <v>190</v>
      </c>
      <c r="C109" s="106" t="s">
        <v>96</v>
      </c>
      <c r="D109" s="106" t="s">
        <v>96</v>
      </c>
      <c r="E109" s="129" t="s">
        <v>96</v>
      </c>
      <c r="F109" s="129"/>
      <c r="G109" s="137">
        <v>9000</v>
      </c>
      <c r="H109" s="128" t="s">
        <v>220</v>
      </c>
      <c r="I109" s="134" t="s">
        <v>96</v>
      </c>
      <c r="J109" s="134" t="s">
        <v>286</v>
      </c>
      <c r="K109" s="2">
        <v>103</v>
      </c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</row>
    <row r="110" spans="1:25" s="12" customFormat="1" ht="12.75">
      <c r="A110" s="2">
        <v>104</v>
      </c>
      <c r="B110" s="116" t="s">
        <v>207</v>
      </c>
      <c r="C110" s="106" t="s">
        <v>96</v>
      </c>
      <c r="D110" s="106" t="s">
        <v>96</v>
      </c>
      <c r="E110" s="129" t="s">
        <v>96</v>
      </c>
      <c r="F110" s="129"/>
      <c r="G110" s="137">
        <v>8905</v>
      </c>
      <c r="H110" s="128" t="s">
        <v>220</v>
      </c>
      <c r="I110" s="134" t="s">
        <v>96</v>
      </c>
      <c r="J110" s="134" t="s">
        <v>227</v>
      </c>
      <c r="K110" s="2">
        <v>104</v>
      </c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</row>
    <row r="111" spans="1:25" s="12" customFormat="1" ht="12.75">
      <c r="A111" s="2">
        <v>105</v>
      </c>
      <c r="B111" s="116" t="s">
        <v>208</v>
      </c>
      <c r="C111" s="106" t="s">
        <v>96</v>
      </c>
      <c r="D111" s="106" t="s">
        <v>96</v>
      </c>
      <c r="E111" s="129" t="s">
        <v>96</v>
      </c>
      <c r="F111" s="129"/>
      <c r="G111" s="137">
        <v>137016.25</v>
      </c>
      <c r="H111" s="128" t="s">
        <v>220</v>
      </c>
      <c r="I111" s="134" t="s">
        <v>96</v>
      </c>
      <c r="J111" s="134" t="s">
        <v>308</v>
      </c>
      <c r="K111" s="2">
        <v>105</v>
      </c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</row>
    <row r="112" spans="1:25" s="12" customFormat="1" ht="12.75">
      <c r="A112" s="2">
        <v>106</v>
      </c>
      <c r="B112" s="116" t="s">
        <v>209</v>
      </c>
      <c r="C112" s="106" t="s">
        <v>96</v>
      </c>
      <c r="D112" s="106" t="s">
        <v>96</v>
      </c>
      <c r="E112" s="129" t="s">
        <v>96</v>
      </c>
      <c r="F112" s="129"/>
      <c r="G112" s="137">
        <v>21163</v>
      </c>
      <c r="H112" s="128" t="s">
        <v>220</v>
      </c>
      <c r="I112" s="134" t="s">
        <v>96</v>
      </c>
      <c r="J112" s="134" t="s">
        <v>275</v>
      </c>
      <c r="K112" s="2">
        <v>106</v>
      </c>
      <c r="L112" s="109" t="s">
        <v>96</v>
      </c>
      <c r="M112" s="109" t="s">
        <v>96</v>
      </c>
      <c r="N112" s="109" t="s">
        <v>96</v>
      </c>
      <c r="O112" s="109"/>
      <c r="P112" s="109" t="s">
        <v>96</v>
      </c>
      <c r="Q112" s="109" t="s">
        <v>96</v>
      </c>
      <c r="R112" s="109" t="s">
        <v>96</v>
      </c>
      <c r="S112" s="109" t="s">
        <v>96</v>
      </c>
      <c r="T112" s="109" t="s">
        <v>96</v>
      </c>
      <c r="U112" s="109" t="s">
        <v>96</v>
      </c>
      <c r="V112" s="109" t="s">
        <v>96</v>
      </c>
      <c r="W112" s="109" t="s">
        <v>96</v>
      </c>
      <c r="X112" s="109" t="s">
        <v>96</v>
      </c>
      <c r="Y112" s="109"/>
    </row>
    <row r="113" spans="1:25" s="12" customFormat="1" ht="12.75">
      <c r="A113" s="2">
        <v>107</v>
      </c>
      <c r="B113" s="116" t="s">
        <v>210</v>
      </c>
      <c r="C113" s="106" t="s">
        <v>96</v>
      </c>
      <c r="D113" s="106" t="s">
        <v>96</v>
      </c>
      <c r="E113" s="129" t="s">
        <v>96</v>
      </c>
      <c r="F113" s="129"/>
      <c r="G113" s="137">
        <v>5499.99</v>
      </c>
      <c r="H113" s="128" t="s">
        <v>220</v>
      </c>
      <c r="I113" s="134" t="s">
        <v>96</v>
      </c>
      <c r="J113" s="134" t="s">
        <v>309</v>
      </c>
      <c r="K113" s="2">
        <v>107</v>
      </c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</row>
    <row r="114" spans="1:25" s="12" customFormat="1" ht="12.75">
      <c r="A114" s="2">
        <v>108</v>
      </c>
      <c r="B114" s="116" t="s">
        <v>211</v>
      </c>
      <c r="C114" s="106" t="s">
        <v>96</v>
      </c>
      <c r="D114" s="106" t="s">
        <v>96</v>
      </c>
      <c r="E114" s="129" t="s">
        <v>96</v>
      </c>
      <c r="F114" s="129"/>
      <c r="G114" s="137">
        <v>27250</v>
      </c>
      <c r="H114" s="128" t="s">
        <v>220</v>
      </c>
      <c r="I114" s="134" t="s">
        <v>96</v>
      </c>
      <c r="J114" s="134" t="s">
        <v>293</v>
      </c>
      <c r="K114" s="2">
        <v>108</v>
      </c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</row>
    <row r="115" spans="1:25" s="12" customFormat="1" ht="12.75">
      <c r="A115" s="2">
        <v>109</v>
      </c>
      <c r="B115" s="116" t="s">
        <v>210</v>
      </c>
      <c r="C115" s="106" t="s">
        <v>96</v>
      </c>
      <c r="D115" s="106" t="s">
        <v>96</v>
      </c>
      <c r="E115" s="129" t="s">
        <v>96</v>
      </c>
      <c r="F115" s="129"/>
      <c r="G115" s="137">
        <v>4298.82</v>
      </c>
      <c r="H115" s="128" t="s">
        <v>220</v>
      </c>
      <c r="I115" s="134" t="s">
        <v>96</v>
      </c>
      <c r="J115" s="134" t="s">
        <v>221</v>
      </c>
      <c r="K115" s="2">
        <v>109</v>
      </c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</row>
    <row r="116" spans="1:25" s="12" customFormat="1" ht="12.75">
      <c r="A116" s="2">
        <v>110</v>
      </c>
      <c r="B116" s="116" t="s">
        <v>211</v>
      </c>
      <c r="C116" s="106" t="s">
        <v>96</v>
      </c>
      <c r="D116" s="106" t="s">
        <v>96</v>
      </c>
      <c r="E116" s="129" t="s">
        <v>96</v>
      </c>
      <c r="F116" s="129"/>
      <c r="G116" s="137">
        <v>6550</v>
      </c>
      <c r="H116" s="128" t="s">
        <v>220</v>
      </c>
      <c r="I116" s="134" t="s">
        <v>96</v>
      </c>
      <c r="J116" s="134" t="s">
        <v>227</v>
      </c>
      <c r="K116" s="2">
        <v>110</v>
      </c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</row>
    <row r="117" spans="1:25" s="12" customFormat="1" ht="12.75">
      <c r="A117" s="2">
        <v>111</v>
      </c>
      <c r="B117" s="116" t="s">
        <v>212</v>
      </c>
      <c r="C117" s="106" t="s">
        <v>96</v>
      </c>
      <c r="D117" s="106" t="s">
        <v>96</v>
      </c>
      <c r="E117" s="129" t="s">
        <v>96</v>
      </c>
      <c r="F117" s="129"/>
      <c r="G117" s="137">
        <v>27250</v>
      </c>
      <c r="H117" s="128" t="s">
        <v>220</v>
      </c>
      <c r="I117" s="134" t="s">
        <v>96</v>
      </c>
      <c r="J117" s="134" t="s">
        <v>284</v>
      </c>
      <c r="K117" s="2">
        <v>111</v>
      </c>
      <c r="L117" s="109"/>
      <c r="M117" s="109"/>
      <c r="N117" s="109"/>
      <c r="O117" s="109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1:25" s="12" customFormat="1" ht="25.5">
      <c r="A118" s="2">
        <v>112</v>
      </c>
      <c r="B118" s="116" t="s">
        <v>804</v>
      </c>
      <c r="C118" s="106"/>
      <c r="D118" s="106"/>
      <c r="E118" s="129"/>
      <c r="F118" s="129"/>
      <c r="G118" s="137">
        <v>1078993.83</v>
      </c>
      <c r="H118" s="128" t="s">
        <v>220</v>
      </c>
      <c r="I118" s="134"/>
      <c r="J118" s="134" t="s">
        <v>805</v>
      </c>
      <c r="K118" s="2">
        <v>112</v>
      </c>
      <c r="L118" s="109"/>
      <c r="M118" s="109"/>
      <c r="N118" s="109"/>
      <c r="O118" s="109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1:25" s="6" customFormat="1" ht="18" customHeight="1">
      <c r="A119" s="244" t="s">
        <v>0</v>
      </c>
      <c r="B119" s="245"/>
      <c r="C119" s="245"/>
      <c r="D119" s="245"/>
      <c r="E119" s="245"/>
      <c r="F119" s="246"/>
      <c r="G119" s="139">
        <f>SUM(G7:G118)</f>
        <v>17311034.740000002</v>
      </c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87"/>
      <c r="S119" s="87"/>
      <c r="T119" s="87"/>
      <c r="U119" s="87"/>
      <c r="V119" s="87"/>
      <c r="W119" s="87"/>
      <c r="X119" s="87"/>
      <c r="Y119" s="87"/>
    </row>
    <row r="120" spans="1:25" ht="15.75" customHeight="1">
      <c r="A120" s="241" t="s">
        <v>481</v>
      </c>
      <c r="B120" s="241"/>
      <c r="C120" s="241"/>
      <c r="D120" s="241"/>
      <c r="E120" s="241"/>
      <c r="F120" s="241"/>
      <c r="G120" s="241"/>
      <c r="H120" s="94"/>
      <c r="I120" s="92"/>
      <c r="J120" s="92"/>
      <c r="K120" s="92"/>
      <c r="L120" s="92"/>
      <c r="M120" s="92"/>
      <c r="N120" s="92"/>
      <c r="O120" s="92"/>
      <c r="P120" s="92"/>
      <c r="Q120" s="92"/>
      <c r="R120" s="93"/>
      <c r="S120" s="93"/>
      <c r="T120" s="93"/>
      <c r="U120" s="93"/>
      <c r="V120" s="93"/>
      <c r="W120" s="93"/>
      <c r="X120" s="93"/>
      <c r="Y120" s="93"/>
    </row>
    <row r="121" spans="1:25" s="12" customFormat="1" ht="96" customHeight="1">
      <c r="A121" s="2">
        <v>1</v>
      </c>
      <c r="B121" s="1" t="s">
        <v>482</v>
      </c>
      <c r="C121" s="2" t="s">
        <v>483</v>
      </c>
      <c r="D121" s="2" t="s">
        <v>484</v>
      </c>
      <c r="E121" s="35"/>
      <c r="F121" s="2">
        <v>2007</v>
      </c>
      <c r="G121" s="169">
        <v>7430000</v>
      </c>
      <c r="H121" s="170" t="s">
        <v>218</v>
      </c>
      <c r="I121" s="171" t="s">
        <v>487</v>
      </c>
      <c r="J121" s="146" t="s">
        <v>488</v>
      </c>
      <c r="K121" s="2">
        <v>1</v>
      </c>
      <c r="L121" s="146" t="s">
        <v>317</v>
      </c>
      <c r="M121" s="146" t="s">
        <v>334</v>
      </c>
      <c r="N121" s="146" t="s">
        <v>491</v>
      </c>
      <c r="O121" s="146"/>
      <c r="P121" s="146" t="s">
        <v>496</v>
      </c>
      <c r="Q121" s="146" t="s">
        <v>496</v>
      </c>
      <c r="R121" s="146" t="s">
        <v>496</v>
      </c>
      <c r="S121" s="146" t="s">
        <v>496</v>
      </c>
      <c r="T121" s="146" t="s">
        <v>329</v>
      </c>
      <c r="U121" s="146" t="s">
        <v>496</v>
      </c>
      <c r="V121" s="175">
        <v>1427.7</v>
      </c>
      <c r="W121" s="175">
        <v>2</v>
      </c>
      <c r="X121" s="175" t="s">
        <v>136</v>
      </c>
      <c r="Y121" s="175" t="s">
        <v>484</v>
      </c>
    </row>
    <row r="122" spans="1:25" s="12" customFormat="1" ht="25.5">
      <c r="A122" s="2">
        <v>2</v>
      </c>
      <c r="B122" s="1" t="s">
        <v>485</v>
      </c>
      <c r="C122" s="2" t="s">
        <v>483</v>
      </c>
      <c r="D122" s="2" t="s">
        <v>484</v>
      </c>
      <c r="E122" s="35"/>
      <c r="F122" s="2">
        <v>2011</v>
      </c>
      <c r="G122" s="152">
        <v>1041155.74</v>
      </c>
      <c r="H122" s="172" t="s">
        <v>220</v>
      </c>
      <c r="I122" s="173" t="s">
        <v>487</v>
      </c>
      <c r="J122" s="2" t="s">
        <v>488</v>
      </c>
      <c r="K122" s="2">
        <v>2</v>
      </c>
      <c r="L122" s="2" t="s">
        <v>492</v>
      </c>
      <c r="M122" s="2" t="s">
        <v>493</v>
      </c>
      <c r="N122" s="2" t="s">
        <v>494</v>
      </c>
      <c r="O122" s="2"/>
      <c r="P122" s="2" t="s">
        <v>496</v>
      </c>
      <c r="Q122" s="2" t="s">
        <v>496</v>
      </c>
      <c r="R122" s="2" t="s">
        <v>496</v>
      </c>
      <c r="S122" s="2" t="s">
        <v>496</v>
      </c>
      <c r="T122" s="2" t="s">
        <v>329</v>
      </c>
      <c r="U122" s="2" t="s">
        <v>496</v>
      </c>
      <c r="V122" s="42" t="s">
        <v>96</v>
      </c>
      <c r="W122" s="42">
        <v>0</v>
      </c>
      <c r="X122" s="42" t="s">
        <v>136</v>
      </c>
      <c r="Y122" s="42" t="s">
        <v>136</v>
      </c>
    </row>
    <row r="123" spans="1:25" s="12" customFormat="1" ht="25.5">
      <c r="A123" s="2">
        <v>3</v>
      </c>
      <c r="B123" s="1" t="s">
        <v>486</v>
      </c>
      <c r="C123" s="2" t="s">
        <v>483</v>
      </c>
      <c r="D123" s="2" t="s">
        <v>484</v>
      </c>
      <c r="E123" s="35"/>
      <c r="F123" s="2">
        <v>2015</v>
      </c>
      <c r="G123" s="142">
        <v>744688.65</v>
      </c>
      <c r="H123" s="174" t="s">
        <v>220</v>
      </c>
      <c r="I123" s="173" t="s">
        <v>489</v>
      </c>
      <c r="J123" s="2" t="s">
        <v>490</v>
      </c>
      <c r="K123" s="2">
        <v>3</v>
      </c>
      <c r="L123" s="2" t="s">
        <v>495</v>
      </c>
      <c r="M123" s="2"/>
      <c r="N123" s="2"/>
      <c r="O123" s="2"/>
      <c r="P123" s="2"/>
      <c r="Q123" s="2"/>
      <c r="R123" s="2"/>
      <c r="S123" s="2"/>
      <c r="T123" s="2"/>
      <c r="U123" s="2"/>
      <c r="V123" s="42">
        <v>1452.5</v>
      </c>
      <c r="W123" s="42"/>
      <c r="X123" s="42"/>
      <c r="Y123" s="42"/>
    </row>
    <row r="124" spans="1:25" s="6" customFormat="1" ht="21" customHeight="1">
      <c r="A124" s="244" t="s">
        <v>0</v>
      </c>
      <c r="B124" s="245"/>
      <c r="C124" s="245"/>
      <c r="D124" s="245"/>
      <c r="E124" s="245"/>
      <c r="F124" s="246"/>
      <c r="G124" s="139">
        <f>SUM(G121:G123)</f>
        <v>9215844.39</v>
      </c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87"/>
      <c r="S124" s="87"/>
      <c r="T124" s="87"/>
      <c r="U124" s="87"/>
      <c r="V124" s="87"/>
      <c r="W124" s="87"/>
      <c r="X124" s="87"/>
      <c r="Y124" s="87"/>
    </row>
    <row r="125" spans="1:25" ht="22.5" customHeight="1">
      <c r="A125" s="241" t="s">
        <v>538</v>
      </c>
      <c r="B125" s="241"/>
      <c r="C125" s="241"/>
      <c r="D125" s="241"/>
      <c r="E125" s="241"/>
      <c r="F125" s="241"/>
      <c r="G125" s="241"/>
      <c r="H125" s="94"/>
      <c r="I125" s="92"/>
      <c r="J125" s="92"/>
      <c r="K125" s="92"/>
      <c r="L125" s="92"/>
      <c r="M125" s="92"/>
      <c r="N125" s="92"/>
      <c r="O125" s="92"/>
      <c r="P125" s="92"/>
      <c r="Q125" s="92"/>
      <c r="R125" s="93"/>
      <c r="S125" s="93"/>
      <c r="T125" s="93"/>
      <c r="U125" s="93"/>
      <c r="V125" s="93"/>
      <c r="W125" s="93"/>
      <c r="X125" s="93"/>
      <c r="Y125" s="93"/>
    </row>
    <row r="126" spans="1:25" s="6" customFormat="1" ht="26.25" customHeight="1">
      <c r="A126" s="2">
        <v>1</v>
      </c>
      <c r="B126" s="222" t="s">
        <v>539</v>
      </c>
      <c r="C126" s="184" t="s">
        <v>114</v>
      </c>
      <c r="D126" s="184" t="s">
        <v>484</v>
      </c>
      <c r="E126" s="184" t="s">
        <v>136</v>
      </c>
      <c r="F126" s="184">
        <v>2001</v>
      </c>
      <c r="G126" s="186">
        <v>6051000</v>
      </c>
      <c r="H126" s="187" t="s">
        <v>218</v>
      </c>
      <c r="I126" s="188" t="s">
        <v>550</v>
      </c>
      <c r="J126" s="223" t="s">
        <v>551</v>
      </c>
      <c r="K126" s="2">
        <v>1</v>
      </c>
      <c r="L126" s="189" t="s">
        <v>312</v>
      </c>
      <c r="M126" s="189" t="s">
        <v>561</v>
      </c>
      <c r="N126" s="189" t="s">
        <v>562</v>
      </c>
      <c r="O126" s="189"/>
      <c r="P126" s="189" t="s">
        <v>364</v>
      </c>
      <c r="Q126" s="189" t="s">
        <v>366</v>
      </c>
      <c r="R126" s="189" t="s">
        <v>366</v>
      </c>
      <c r="S126" s="189" t="s">
        <v>568</v>
      </c>
      <c r="T126" s="189" t="s">
        <v>329</v>
      </c>
      <c r="U126" s="189" t="s">
        <v>364</v>
      </c>
      <c r="V126" s="198">
        <v>3231.8</v>
      </c>
      <c r="W126" s="198">
        <v>3</v>
      </c>
      <c r="X126" s="198" t="s">
        <v>216</v>
      </c>
      <c r="Y126" s="198" t="s">
        <v>217</v>
      </c>
    </row>
    <row r="127" spans="1:25" s="6" customFormat="1" ht="27" customHeight="1">
      <c r="A127" s="2">
        <v>2</v>
      </c>
      <c r="B127" s="183" t="s">
        <v>540</v>
      </c>
      <c r="C127" s="184" t="s">
        <v>114</v>
      </c>
      <c r="D127" s="184" t="s">
        <v>484</v>
      </c>
      <c r="E127" s="184" t="s">
        <v>136</v>
      </c>
      <c r="F127" s="184">
        <v>2003</v>
      </c>
      <c r="G127" s="190">
        <v>216677.41</v>
      </c>
      <c r="H127" s="191" t="s">
        <v>220</v>
      </c>
      <c r="I127" s="192"/>
      <c r="J127" s="189" t="s">
        <v>552</v>
      </c>
      <c r="K127" s="2">
        <v>2</v>
      </c>
      <c r="L127" s="184" t="s">
        <v>329</v>
      </c>
      <c r="M127" s="184" t="s">
        <v>329</v>
      </c>
      <c r="N127" s="184" t="s">
        <v>329</v>
      </c>
      <c r="O127" s="184"/>
      <c r="P127" s="184" t="s">
        <v>329</v>
      </c>
      <c r="Q127" s="184"/>
      <c r="R127" s="184"/>
      <c r="S127" s="184"/>
      <c r="T127" s="184" t="s">
        <v>329</v>
      </c>
      <c r="U127" s="184" t="s">
        <v>329</v>
      </c>
      <c r="V127" s="199" t="s">
        <v>329</v>
      </c>
      <c r="W127" s="199"/>
      <c r="X127" s="199"/>
      <c r="Y127" s="199"/>
    </row>
    <row r="128" spans="1:25" s="6" customFormat="1" ht="22.5" customHeight="1">
      <c r="A128" s="2">
        <v>3</v>
      </c>
      <c r="B128" s="183" t="s">
        <v>541</v>
      </c>
      <c r="C128" s="184" t="s">
        <v>114</v>
      </c>
      <c r="D128" s="184" t="s">
        <v>484</v>
      </c>
      <c r="E128" s="184" t="s">
        <v>136</v>
      </c>
      <c r="F128" s="184">
        <v>2003</v>
      </c>
      <c r="G128" s="190">
        <v>23471.71</v>
      </c>
      <c r="H128" s="191" t="s">
        <v>220</v>
      </c>
      <c r="I128" s="192"/>
      <c r="J128" s="189" t="s">
        <v>553</v>
      </c>
      <c r="K128" s="2">
        <v>3</v>
      </c>
      <c r="L128" s="184" t="s">
        <v>329</v>
      </c>
      <c r="M128" s="184" t="s">
        <v>329</v>
      </c>
      <c r="N128" s="184" t="s">
        <v>329</v>
      </c>
      <c r="O128" s="184"/>
      <c r="P128" s="184" t="s">
        <v>329</v>
      </c>
      <c r="Q128" s="184"/>
      <c r="R128" s="184"/>
      <c r="S128" s="184"/>
      <c r="T128" s="184" t="s">
        <v>329</v>
      </c>
      <c r="U128" s="184" t="s">
        <v>329</v>
      </c>
      <c r="V128" s="199" t="s">
        <v>329</v>
      </c>
      <c r="W128" s="199"/>
      <c r="X128" s="199"/>
      <c r="Y128" s="199"/>
    </row>
    <row r="129" spans="1:25" s="6" customFormat="1" ht="23.25" customHeight="1">
      <c r="A129" s="2">
        <v>4</v>
      </c>
      <c r="B129" s="183" t="s">
        <v>542</v>
      </c>
      <c r="C129" s="184" t="s">
        <v>114</v>
      </c>
      <c r="D129" s="184" t="s">
        <v>484</v>
      </c>
      <c r="E129" s="184" t="s">
        <v>136</v>
      </c>
      <c r="F129" s="184">
        <v>2003</v>
      </c>
      <c r="G129" s="190">
        <v>14338</v>
      </c>
      <c r="H129" s="191" t="s">
        <v>220</v>
      </c>
      <c r="I129" s="192"/>
      <c r="J129" s="189" t="s">
        <v>554</v>
      </c>
      <c r="K129" s="2">
        <v>4</v>
      </c>
      <c r="L129" s="184" t="s">
        <v>329</v>
      </c>
      <c r="M129" s="184" t="s">
        <v>329</v>
      </c>
      <c r="N129" s="184" t="s">
        <v>329</v>
      </c>
      <c r="O129" s="184"/>
      <c r="P129" s="184" t="s">
        <v>329</v>
      </c>
      <c r="Q129" s="184"/>
      <c r="R129" s="184"/>
      <c r="S129" s="184"/>
      <c r="T129" s="184" t="s">
        <v>329</v>
      </c>
      <c r="U129" s="184" t="s">
        <v>329</v>
      </c>
      <c r="V129" s="199" t="s">
        <v>329</v>
      </c>
      <c r="W129" s="199"/>
      <c r="X129" s="199"/>
      <c r="Y129" s="199"/>
    </row>
    <row r="130" spans="1:25" s="6" customFormat="1" ht="29.25" customHeight="1">
      <c r="A130" s="2">
        <v>5</v>
      </c>
      <c r="B130" s="183" t="s">
        <v>543</v>
      </c>
      <c r="C130" s="184" t="s">
        <v>114</v>
      </c>
      <c r="D130" s="184" t="s">
        <v>484</v>
      </c>
      <c r="E130" s="184" t="s">
        <v>136</v>
      </c>
      <c r="F130" s="184">
        <v>2003</v>
      </c>
      <c r="G130" s="193">
        <v>86924.79</v>
      </c>
      <c r="H130" s="191" t="s">
        <v>220</v>
      </c>
      <c r="I130" s="192"/>
      <c r="J130" s="189" t="s">
        <v>555</v>
      </c>
      <c r="K130" s="2">
        <v>5</v>
      </c>
      <c r="L130" s="184" t="s">
        <v>329</v>
      </c>
      <c r="M130" s="184" t="s">
        <v>329</v>
      </c>
      <c r="N130" s="184" t="s">
        <v>329</v>
      </c>
      <c r="O130" s="184"/>
      <c r="P130" s="184" t="s">
        <v>329</v>
      </c>
      <c r="Q130" s="184"/>
      <c r="R130" s="184"/>
      <c r="S130" s="184"/>
      <c r="T130" s="184" t="s">
        <v>329</v>
      </c>
      <c r="U130" s="184" t="s">
        <v>329</v>
      </c>
      <c r="V130" s="199" t="s">
        <v>329</v>
      </c>
      <c r="W130" s="199"/>
      <c r="X130" s="199"/>
      <c r="Y130" s="199"/>
    </row>
    <row r="131" spans="1:25" s="6" customFormat="1" ht="30.75" customHeight="1">
      <c r="A131" s="2">
        <v>6</v>
      </c>
      <c r="B131" s="224" t="s">
        <v>544</v>
      </c>
      <c r="C131" s="184" t="s">
        <v>114</v>
      </c>
      <c r="D131" s="184" t="s">
        <v>484</v>
      </c>
      <c r="E131" s="184" t="s">
        <v>484</v>
      </c>
      <c r="F131" s="194">
        <v>1913</v>
      </c>
      <c r="G131" s="186">
        <v>1708000</v>
      </c>
      <c r="H131" s="194" t="s">
        <v>218</v>
      </c>
      <c r="I131" s="195" t="s">
        <v>556</v>
      </c>
      <c r="J131" s="221" t="s">
        <v>557</v>
      </c>
      <c r="K131" s="2">
        <v>6</v>
      </c>
      <c r="L131" s="184" t="s">
        <v>563</v>
      </c>
      <c r="M131" s="184" t="s">
        <v>325</v>
      </c>
      <c r="N131" s="184" t="s">
        <v>564</v>
      </c>
      <c r="O131" s="184" t="s">
        <v>692</v>
      </c>
      <c r="P131" s="184" t="s">
        <v>365</v>
      </c>
      <c r="Q131" s="184" t="s">
        <v>365</v>
      </c>
      <c r="R131" s="184" t="s">
        <v>569</v>
      </c>
      <c r="S131" s="184" t="s">
        <v>570</v>
      </c>
      <c r="T131" s="184"/>
      <c r="U131" s="184" t="s">
        <v>365</v>
      </c>
      <c r="V131" s="199">
        <v>912</v>
      </c>
      <c r="W131" s="199">
        <v>2</v>
      </c>
      <c r="X131" s="199" t="s">
        <v>216</v>
      </c>
      <c r="Y131" s="199" t="s">
        <v>217</v>
      </c>
    </row>
    <row r="132" spans="1:25" s="6" customFormat="1" ht="76.5">
      <c r="A132" s="2">
        <v>7</v>
      </c>
      <c r="B132" s="224" t="s">
        <v>545</v>
      </c>
      <c r="C132" s="184" t="s">
        <v>114</v>
      </c>
      <c r="D132" s="184" t="s">
        <v>484</v>
      </c>
      <c r="E132" s="184" t="s">
        <v>136</v>
      </c>
      <c r="F132" s="194">
        <v>1913</v>
      </c>
      <c r="G132" s="186">
        <v>2977000</v>
      </c>
      <c r="H132" s="194" t="s">
        <v>218</v>
      </c>
      <c r="I132" s="196" t="s">
        <v>558</v>
      </c>
      <c r="J132" s="189" t="s">
        <v>557</v>
      </c>
      <c r="K132" s="2">
        <v>7</v>
      </c>
      <c r="L132" s="184" t="s">
        <v>563</v>
      </c>
      <c r="M132" s="184" t="s">
        <v>325</v>
      </c>
      <c r="N132" s="184" t="s">
        <v>565</v>
      </c>
      <c r="O132" s="184"/>
      <c r="P132" s="184" t="s">
        <v>571</v>
      </c>
      <c r="Q132" s="184" t="s">
        <v>361</v>
      </c>
      <c r="R132" s="184" t="s">
        <v>572</v>
      </c>
      <c r="S132" s="184" t="s">
        <v>361</v>
      </c>
      <c r="T132" s="184" t="s">
        <v>361</v>
      </c>
      <c r="U132" s="184" t="s">
        <v>361</v>
      </c>
      <c r="V132" s="199">
        <v>1590.1</v>
      </c>
      <c r="W132" s="199">
        <v>3</v>
      </c>
      <c r="X132" s="199" t="s">
        <v>216</v>
      </c>
      <c r="Y132" s="199" t="s">
        <v>217</v>
      </c>
    </row>
    <row r="133" spans="1:25" s="6" customFormat="1" ht="33" customHeight="1">
      <c r="A133" s="2">
        <v>8</v>
      </c>
      <c r="B133" s="224" t="s">
        <v>546</v>
      </c>
      <c r="C133" s="184" t="s">
        <v>114</v>
      </c>
      <c r="D133" s="184" t="s">
        <v>484</v>
      </c>
      <c r="E133" s="184" t="s">
        <v>136</v>
      </c>
      <c r="F133" s="194">
        <v>1913</v>
      </c>
      <c r="G133" s="186">
        <v>905000</v>
      </c>
      <c r="H133" s="194" t="s">
        <v>218</v>
      </c>
      <c r="I133" s="196" t="s">
        <v>559</v>
      </c>
      <c r="J133" s="189" t="s">
        <v>557</v>
      </c>
      <c r="K133" s="2">
        <v>8</v>
      </c>
      <c r="L133" s="184" t="s">
        <v>566</v>
      </c>
      <c r="M133" s="184" t="s">
        <v>325</v>
      </c>
      <c r="N133" s="184" t="s">
        <v>564</v>
      </c>
      <c r="O133" s="184"/>
      <c r="P133" s="184" t="s">
        <v>365</v>
      </c>
      <c r="Q133" s="184" t="s">
        <v>361</v>
      </c>
      <c r="R133" s="184" t="s">
        <v>361</v>
      </c>
      <c r="S133" s="184" t="s">
        <v>361</v>
      </c>
      <c r="T133" s="184" t="s">
        <v>329</v>
      </c>
      <c r="U133" s="184" t="s">
        <v>361</v>
      </c>
      <c r="V133" s="199">
        <v>307</v>
      </c>
      <c r="W133" s="199">
        <v>1</v>
      </c>
      <c r="X133" s="199" t="s">
        <v>217</v>
      </c>
      <c r="Y133" s="199" t="s">
        <v>217</v>
      </c>
    </row>
    <row r="134" spans="1:25" s="6" customFormat="1" ht="25.5" customHeight="1">
      <c r="A134" s="2">
        <v>9</v>
      </c>
      <c r="B134" s="185" t="s">
        <v>547</v>
      </c>
      <c r="C134" s="184" t="s">
        <v>548</v>
      </c>
      <c r="D134" s="184" t="s">
        <v>484</v>
      </c>
      <c r="E134" s="184" t="s">
        <v>136</v>
      </c>
      <c r="F134" s="184">
        <v>1930</v>
      </c>
      <c r="G134" s="197">
        <v>1831.1</v>
      </c>
      <c r="H134" s="191" t="s">
        <v>220</v>
      </c>
      <c r="I134" s="196" t="s">
        <v>560</v>
      </c>
      <c r="J134" s="189" t="s">
        <v>557</v>
      </c>
      <c r="K134" s="2">
        <v>9</v>
      </c>
      <c r="L134" s="184" t="s">
        <v>566</v>
      </c>
      <c r="M134" s="184" t="s">
        <v>331</v>
      </c>
      <c r="N134" s="184" t="s">
        <v>567</v>
      </c>
      <c r="O134" s="184"/>
      <c r="P134" s="184" t="s">
        <v>361</v>
      </c>
      <c r="Q134" s="184"/>
      <c r="R134" s="184"/>
      <c r="S134" s="184"/>
      <c r="T134" s="184"/>
      <c r="U134" s="184"/>
      <c r="V134" s="199"/>
      <c r="W134" s="199"/>
      <c r="X134" s="199"/>
      <c r="Y134" s="199"/>
    </row>
    <row r="135" spans="1:25" s="6" customFormat="1" ht="27.75" customHeight="1">
      <c r="A135" s="2">
        <v>10</v>
      </c>
      <c r="B135" s="185" t="s">
        <v>549</v>
      </c>
      <c r="C135" s="184" t="s">
        <v>96</v>
      </c>
      <c r="D135" s="184" t="s">
        <v>96</v>
      </c>
      <c r="E135" s="184" t="s">
        <v>96</v>
      </c>
      <c r="F135" s="184">
        <v>1985</v>
      </c>
      <c r="G135" s="197">
        <v>34900.01</v>
      </c>
      <c r="H135" s="191" t="s">
        <v>220</v>
      </c>
      <c r="I135" s="196" t="s">
        <v>96</v>
      </c>
      <c r="J135" s="189" t="s">
        <v>557</v>
      </c>
      <c r="K135" s="2">
        <v>10</v>
      </c>
      <c r="L135" s="184"/>
      <c r="M135" s="184"/>
      <c r="N135" s="184"/>
      <c r="O135" s="201"/>
      <c r="P135" s="21"/>
      <c r="Q135" s="21"/>
      <c r="R135" s="87"/>
      <c r="S135" s="87"/>
      <c r="T135" s="87"/>
      <c r="U135" s="87"/>
      <c r="V135" s="87"/>
      <c r="W135" s="87"/>
      <c r="X135" s="87"/>
      <c r="Y135" s="87"/>
    </row>
    <row r="136" spans="1:25" s="6" customFormat="1" ht="27.75" customHeight="1">
      <c r="A136" s="238" t="s">
        <v>0</v>
      </c>
      <c r="B136" s="238"/>
      <c r="C136" s="238"/>
      <c r="D136" s="37"/>
      <c r="E136" s="38"/>
      <c r="F136" s="1"/>
      <c r="G136" s="139">
        <f>SUM(G126:G135)</f>
        <v>12019143.02</v>
      </c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87"/>
      <c r="S136" s="87"/>
      <c r="T136" s="87"/>
      <c r="U136" s="87"/>
      <c r="V136" s="87"/>
      <c r="W136" s="87"/>
      <c r="X136" s="87"/>
      <c r="Y136" s="87"/>
    </row>
    <row r="137" spans="1:25" ht="22.5" customHeight="1">
      <c r="A137" s="241" t="s">
        <v>693</v>
      </c>
      <c r="B137" s="241"/>
      <c r="C137" s="241"/>
      <c r="D137" s="241"/>
      <c r="E137" s="241"/>
      <c r="F137" s="241"/>
      <c r="G137" s="241"/>
      <c r="H137" s="94"/>
      <c r="I137" s="92"/>
      <c r="J137" s="92"/>
      <c r="K137" s="92"/>
      <c r="L137" s="92"/>
      <c r="M137" s="92"/>
      <c r="N137" s="92"/>
      <c r="O137" s="92"/>
      <c r="P137" s="92"/>
      <c r="Q137" s="92"/>
      <c r="R137" s="93"/>
      <c r="S137" s="93"/>
      <c r="T137" s="93"/>
      <c r="U137" s="93"/>
      <c r="V137" s="93"/>
      <c r="W137" s="93"/>
      <c r="X137" s="93"/>
      <c r="Y137" s="93"/>
    </row>
    <row r="138" spans="1:25" s="6" customFormat="1" ht="127.5" customHeight="1">
      <c r="A138" s="2">
        <v>1</v>
      </c>
      <c r="B138" s="202" t="s">
        <v>694</v>
      </c>
      <c r="C138" s="146" t="s">
        <v>114</v>
      </c>
      <c r="D138" s="146" t="s">
        <v>484</v>
      </c>
      <c r="E138" s="146" t="s">
        <v>484</v>
      </c>
      <c r="F138" s="146">
        <v>1935</v>
      </c>
      <c r="G138" s="250">
        <v>1606058</v>
      </c>
      <c r="H138" s="252" t="s">
        <v>697</v>
      </c>
      <c r="I138" s="171" t="s">
        <v>698</v>
      </c>
      <c r="J138" s="146" t="s">
        <v>699</v>
      </c>
      <c r="K138" s="42">
        <v>1</v>
      </c>
      <c r="L138" s="146" t="s">
        <v>317</v>
      </c>
      <c r="M138" s="146" t="s">
        <v>701</v>
      </c>
      <c r="N138" s="146" t="s">
        <v>702</v>
      </c>
      <c r="O138" s="146" t="s">
        <v>706</v>
      </c>
      <c r="P138" s="146" t="s">
        <v>361</v>
      </c>
      <c r="Q138" s="146" t="s">
        <v>365</v>
      </c>
      <c r="R138" s="146" t="s">
        <v>361</v>
      </c>
      <c r="S138" s="146" t="s">
        <v>361</v>
      </c>
      <c r="T138" s="175" t="s">
        <v>329</v>
      </c>
      <c r="U138" s="175" t="s">
        <v>361</v>
      </c>
      <c r="V138" s="175">
        <v>411</v>
      </c>
      <c r="W138" s="175">
        <v>4</v>
      </c>
      <c r="X138" s="175" t="s">
        <v>484</v>
      </c>
      <c r="Y138" s="175" t="s">
        <v>708</v>
      </c>
    </row>
    <row r="139" spans="1:25" s="6" customFormat="1" ht="86.25" customHeight="1">
      <c r="A139" s="2">
        <v>2</v>
      </c>
      <c r="B139" s="1" t="s">
        <v>695</v>
      </c>
      <c r="C139" s="2" t="s">
        <v>696</v>
      </c>
      <c r="D139" s="2" t="s">
        <v>484</v>
      </c>
      <c r="E139" s="2" t="s">
        <v>136</v>
      </c>
      <c r="F139" s="2">
        <v>1995</v>
      </c>
      <c r="G139" s="251"/>
      <c r="H139" s="252"/>
      <c r="I139" s="173" t="s">
        <v>700</v>
      </c>
      <c r="J139" s="2" t="s">
        <v>699</v>
      </c>
      <c r="K139" s="42">
        <v>2</v>
      </c>
      <c r="L139" s="2" t="s">
        <v>703</v>
      </c>
      <c r="M139" s="2" t="s">
        <v>704</v>
      </c>
      <c r="N139" s="2" t="s">
        <v>705</v>
      </c>
      <c r="O139" s="2" t="s">
        <v>707</v>
      </c>
      <c r="P139" s="2" t="s">
        <v>361</v>
      </c>
      <c r="Q139" s="2" t="s">
        <v>361</v>
      </c>
      <c r="R139" s="2" t="s">
        <v>361</v>
      </c>
      <c r="S139" s="2" t="s">
        <v>361</v>
      </c>
      <c r="T139" s="42" t="s">
        <v>329</v>
      </c>
      <c r="U139" s="42" t="s">
        <v>361</v>
      </c>
      <c r="V139" s="42">
        <v>102</v>
      </c>
      <c r="W139" s="42">
        <v>1</v>
      </c>
      <c r="X139" s="42" t="s">
        <v>708</v>
      </c>
      <c r="Y139" s="42" t="s">
        <v>136</v>
      </c>
    </row>
    <row r="140" spans="1:25" s="12" customFormat="1" ht="17.25" customHeight="1">
      <c r="A140" s="244" t="s">
        <v>0</v>
      </c>
      <c r="B140" s="245"/>
      <c r="C140" s="245"/>
      <c r="D140" s="245"/>
      <c r="E140" s="245"/>
      <c r="F140" s="246"/>
      <c r="G140" s="204">
        <f>G138</f>
        <v>1606058</v>
      </c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1:25" ht="23.25" customHeight="1">
      <c r="A141" s="241" t="s">
        <v>722</v>
      </c>
      <c r="B141" s="241"/>
      <c r="C141" s="241"/>
      <c r="D141" s="241"/>
      <c r="E141" s="241"/>
      <c r="F141" s="241"/>
      <c r="G141" s="241"/>
      <c r="H141" s="85"/>
      <c r="I141" s="92"/>
      <c r="J141" s="92"/>
      <c r="K141" s="92"/>
      <c r="L141" s="92"/>
      <c r="M141" s="92"/>
      <c r="N141" s="92"/>
      <c r="O141" s="92"/>
      <c r="P141" s="92"/>
      <c r="Q141" s="92"/>
      <c r="R141" s="93"/>
      <c r="S141" s="93"/>
      <c r="T141" s="93"/>
      <c r="U141" s="93"/>
      <c r="V141" s="93"/>
      <c r="W141" s="93"/>
      <c r="X141" s="93"/>
      <c r="Y141" s="93"/>
    </row>
    <row r="142" spans="1:25" s="39" customFormat="1" ht="60" customHeight="1">
      <c r="A142" s="49">
        <v>1</v>
      </c>
      <c r="B142" s="202" t="s">
        <v>723</v>
      </c>
      <c r="C142" s="146" t="s">
        <v>724</v>
      </c>
      <c r="D142" s="146" t="s">
        <v>484</v>
      </c>
      <c r="E142" s="106" t="s">
        <v>725</v>
      </c>
      <c r="F142" s="148">
        <v>1870</v>
      </c>
      <c r="G142" s="206">
        <v>2743000</v>
      </c>
      <c r="H142" s="207" t="s">
        <v>218</v>
      </c>
      <c r="I142" s="2" t="s">
        <v>726</v>
      </c>
      <c r="J142" s="47" t="s">
        <v>727</v>
      </c>
      <c r="K142" s="42">
        <v>1</v>
      </c>
      <c r="L142" s="146" t="s">
        <v>317</v>
      </c>
      <c r="M142" s="146" t="s">
        <v>325</v>
      </c>
      <c r="N142" s="146" t="s">
        <v>728</v>
      </c>
      <c r="O142" s="29"/>
      <c r="P142" s="146" t="s">
        <v>364</v>
      </c>
      <c r="Q142" s="146" t="s">
        <v>363</v>
      </c>
      <c r="R142" s="146" t="s">
        <v>363</v>
      </c>
      <c r="S142" s="146" t="s">
        <v>366</v>
      </c>
      <c r="T142" s="146" t="s">
        <v>96</v>
      </c>
      <c r="U142" s="146" t="s">
        <v>363</v>
      </c>
      <c r="V142" s="42">
        <v>1465</v>
      </c>
      <c r="W142" s="42">
        <v>4</v>
      </c>
      <c r="X142" s="42" t="s">
        <v>216</v>
      </c>
      <c r="Y142" s="42" t="s">
        <v>136</v>
      </c>
    </row>
    <row r="143" spans="1:25" s="6" customFormat="1" ht="17.25" customHeight="1">
      <c r="A143" s="238" t="s">
        <v>27</v>
      </c>
      <c r="B143" s="238"/>
      <c r="C143" s="238"/>
      <c r="D143" s="37"/>
      <c r="E143" s="38"/>
      <c r="F143" s="1"/>
      <c r="G143" s="139">
        <f>G142</f>
        <v>2743000</v>
      </c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87"/>
      <c r="S143" s="87"/>
      <c r="T143" s="87"/>
      <c r="U143" s="87"/>
      <c r="V143" s="87"/>
      <c r="W143" s="87"/>
      <c r="X143" s="87"/>
      <c r="Y143" s="87"/>
    </row>
    <row r="144" spans="1:25" s="6" customFormat="1" ht="15" customHeight="1">
      <c r="A144" s="243" t="s">
        <v>754</v>
      </c>
      <c r="B144" s="243"/>
      <c r="C144" s="243"/>
      <c r="D144" s="243"/>
      <c r="E144" s="243"/>
      <c r="F144" s="243"/>
      <c r="G144" s="243"/>
      <c r="H144" s="95"/>
      <c r="I144" s="92"/>
      <c r="J144" s="92"/>
      <c r="K144" s="92"/>
      <c r="L144" s="92"/>
      <c r="M144" s="92"/>
      <c r="N144" s="92"/>
      <c r="O144" s="92"/>
      <c r="P144" s="92"/>
      <c r="Q144" s="92"/>
      <c r="R144" s="93"/>
      <c r="S144" s="93"/>
      <c r="T144" s="93"/>
      <c r="U144" s="93"/>
      <c r="V144" s="93"/>
      <c r="W144" s="93"/>
      <c r="X144" s="93"/>
      <c r="Y144" s="93"/>
    </row>
    <row r="145" spans="1:25" s="39" customFormat="1" ht="90.75" customHeight="1">
      <c r="A145" s="49">
        <v>1</v>
      </c>
      <c r="B145" s="202" t="s">
        <v>755</v>
      </c>
      <c r="C145" s="146" t="s">
        <v>128</v>
      </c>
      <c r="D145" s="120" t="s">
        <v>484</v>
      </c>
      <c r="E145" s="120" t="s">
        <v>136</v>
      </c>
      <c r="F145" s="146" t="s">
        <v>757</v>
      </c>
      <c r="G145" s="218">
        <v>5445000</v>
      </c>
      <c r="H145" s="216" t="s">
        <v>218</v>
      </c>
      <c r="I145" s="171" t="s">
        <v>758</v>
      </c>
      <c r="J145" s="146" t="s">
        <v>759</v>
      </c>
      <c r="K145" s="49">
        <v>1</v>
      </c>
      <c r="L145" s="146" t="s">
        <v>760</v>
      </c>
      <c r="M145" s="146" t="s">
        <v>761</v>
      </c>
      <c r="N145" s="146" t="s">
        <v>762</v>
      </c>
      <c r="O145" s="29"/>
      <c r="P145" s="146" t="s">
        <v>361</v>
      </c>
      <c r="Q145" s="146" t="s">
        <v>361</v>
      </c>
      <c r="R145" s="146" t="s">
        <v>763</v>
      </c>
      <c r="S145" s="146" t="s">
        <v>763</v>
      </c>
      <c r="T145" s="146" t="s">
        <v>763</v>
      </c>
      <c r="U145" s="146" t="s">
        <v>763</v>
      </c>
      <c r="V145" s="146" t="s">
        <v>764</v>
      </c>
      <c r="W145" s="175">
        <v>4</v>
      </c>
      <c r="X145" s="175" t="s">
        <v>484</v>
      </c>
      <c r="Y145" s="146" t="s">
        <v>765</v>
      </c>
    </row>
    <row r="146" spans="1:25" s="39" customFormat="1" ht="25.5" customHeight="1">
      <c r="A146" s="49">
        <v>2</v>
      </c>
      <c r="B146" s="202" t="s">
        <v>756</v>
      </c>
      <c r="C146" s="146" t="s">
        <v>96</v>
      </c>
      <c r="D146" s="120" t="s">
        <v>96</v>
      </c>
      <c r="E146" s="120" t="s">
        <v>96</v>
      </c>
      <c r="F146" s="146" t="s">
        <v>96</v>
      </c>
      <c r="G146" s="219">
        <v>190697.57</v>
      </c>
      <c r="H146" s="217" t="s">
        <v>220</v>
      </c>
      <c r="I146" s="171" t="s">
        <v>96</v>
      </c>
      <c r="J146" s="146" t="s">
        <v>759</v>
      </c>
      <c r="K146" s="49">
        <v>2</v>
      </c>
      <c r="L146" s="203" t="s">
        <v>96</v>
      </c>
      <c r="M146" s="203" t="s">
        <v>96</v>
      </c>
      <c r="N146" s="203" t="s">
        <v>96</v>
      </c>
      <c r="O146" s="29"/>
      <c r="P146" s="42" t="s">
        <v>96</v>
      </c>
      <c r="Q146" s="42" t="s">
        <v>96</v>
      </c>
      <c r="R146" s="42" t="s">
        <v>96</v>
      </c>
      <c r="S146" s="42" t="s">
        <v>96</v>
      </c>
      <c r="T146" s="42" t="s">
        <v>96</v>
      </c>
      <c r="U146" s="42" t="s">
        <v>96</v>
      </c>
      <c r="V146" s="42" t="s">
        <v>96</v>
      </c>
      <c r="W146" s="42" t="s">
        <v>96</v>
      </c>
      <c r="X146" s="42" t="s">
        <v>96</v>
      </c>
      <c r="Y146" s="42" t="s">
        <v>96</v>
      </c>
    </row>
    <row r="147" spans="1:25" s="6" customFormat="1" ht="18" customHeight="1" thickBot="1">
      <c r="A147" s="238" t="s">
        <v>27</v>
      </c>
      <c r="B147" s="238"/>
      <c r="C147" s="238"/>
      <c r="D147" s="37"/>
      <c r="E147" s="38"/>
      <c r="F147" s="1"/>
      <c r="G147" s="139">
        <f>SUM(G145:G146)</f>
        <v>5635697.57</v>
      </c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87"/>
      <c r="S147" s="87"/>
      <c r="T147" s="87"/>
      <c r="U147" s="87"/>
      <c r="V147" s="87"/>
      <c r="W147" s="87"/>
      <c r="X147" s="87"/>
      <c r="Y147" s="87"/>
    </row>
    <row r="148" spans="1:17" s="6" customFormat="1" ht="23.25" customHeight="1" thickBot="1">
      <c r="A148" s="9"/>
      <c r="B148" s="40"/>
      <c r="E148" s="239" t="s">
        <v>77</v>
      </c>
      <c r="F148" s="240"/>
      <c r="G148" s="234">
        <f>SUM(G119,G124,G136,G140,G143,G147)</f>
        <v>48530777.720000006</v>
      </c>
      <c r="H148" s="9"/>
      <c r="I148" s="9"/>
      <c r="J148" s="12"/>
      <c r="K148" s="12"/>
      <c r="L148" s="12"/>
      <c r="M148" s="12"/>
      <c r="N148" s="12"/>
      <c r="O148" s="12"/>
      <c r="P148" s="12"/>
      <c r="Q148" s="12"/>
    </row>
    <row r="149" spans="1:17" s="6" customFormat="1" ht="12.75">
      <c r="A149" s="9"/>
      <c r="B149" s="9"/>
      <c r="C149" s="11"/>
      <c r="D149" s="31"/>
      <c r="E149" s="32"/>
      <c r="F149" s="9"/>
      <c r="G149" s="9"/>
      <c r="H149" s="9"/>
      <c r="I149" s="9"/>
      <c r="J149" s="12"/>
      <c r="K149" s="12"/>
      <c r="L149" s="12"/>
      <c r="M149" s="12"/>
      <c r="N149" s="12"/>
      <c r="O149" s="12"/>
      <c r="P149" s="12"/>
      <c r="Q149" s="12"/>
    </row>
    <row r="150" spans="3:10" ht="12.75" customHeight="1">
      <c r="C150" s="249" t="s">
        <v>213</v>
      </c>
      <c r="D150" s="249"/>
      <c r="E150" s="249"/>
      <c r="F150" s="249"/>
      <c r="G150" s="249"/>
      <c r="H150" s="249"/>
      <c r="I150" s="249"/>
      <c r="J150" s="249"/>
    </row>
    <row r="151" spans="3:10" ht="21.75" customHeight="1">
      <c r="C151" s="249"/>
      <c r="D151" s="249"/>
      <c r="E151" s="249"/>
      <c r="F151" s="249"/>
      <c r="G151" s="249"/>
      <c r="H151" s="249"/>
      <c r="I151" s="249"/>
      <c r="J151" s="249"/>
    </row>
    <row r="152" spans="3:10" ht="12.75">
      <c r="C152" s="237" t="s">
        <v>214</v>
      </c>
      <c r="D152" s="237"/>
      <c r="E152" s="237"/>
      <c r="F152" s="237"/>
      <c r="G152" s="237"/>
      <c r="H152" s="237"/>
      <c r="I152" s="237"/>
      <c r="J152" s="237"/>
    </row>
    <row r="153" spans="3:7" ht="12.75">
      <c r="C153" s="122"/>
      <c r="D153" s="123"/>
      <c r="E153" s="124"/>
      <c r="F153" s="125"/>
      <c r="G153" s="122"/>
    </row>
    <row r="154" spans="3:7" ht="12.75">
      <c r="C154" s="126"/>
      <c r="D154" s="237" t="s">
        <v>215</v>
      </c>
      <c r="E154" s="237"/>
      <c r="F154" s="125"/>
      <c r="G154" s="122"/>
    </row>
    <row r="158" spans="2:9" ht="12.75" customHeight="1">
      <c r="B158" s="236" t="s">
        <v>781</v>
      </c>
      <c r="C158" s="236"/>
      <c r="D158" s="236"/>
      <c r="E158" s="236"/>
      <c r="F158" s="236"/>
      <c r="G158" s="236"/>
      <c r="H158" s="236"/>
      <c r="I158" s="236"/>
    </row>
    <row r="159" spans="2:9" ht="12.75">
      <c r="B159" s="236"/>
      <c r="C159" s="236"/>
      <c r="D159" s="236"/>
      <c r="E159" s="236"/>
      <c r="F159" s="236"/>
      <c r="G159" s="236"/>
      <c r="H159" s="236"/>
      <c r="I159" s="236"/>
    </row>
    <row r="160" spans="2:9" ht="12.75">
      <c r="B160" s="236"/>
      <c r="C160" s="236"/>
      <c r="D160" s="236"/>
      <c r="E160" s="236"/>
      <c r="F160" s="236"/>
      <c r="G160" s="236"/>
      <c r="H160" s="236"/>
      <c r="I160" s="236"/>
    </row>
    <row r="161" spans="2:9" ht="26.25" customHeight="1">
      <c r="B161" s="236"/>
      <c r="C161" s="236"/>
      <c r="D161" s="236"/>
      <c r="E161" s="236"/>
      <c r="F161" s="236"/>
      <c r="G161" s="236"/>
      <c r="H161" s="236"/>
      <c r="I161" s="236"/>
    </row>
    <row r="162" spans="2:9" ht="12.75">
      <c r="B162" s="236"/>
      <c r="C162" s="236"/>
      <c r="D162" s="236"/>
      <c r="E162" s="236"/>
      <c r="F162" s="236"/>
      <c r="G162" s="236"/>
      <c r="H162" s="236"/>
      <c r="I162" s="236"/>
    </row>
  </sheetData>
  <sheetProtection/>
  <mergeCells count="37">
    <mergeCell ref="C150:J151"/>
    <mergeCell ref="C152:J152"/>
    <mergeCell ref="G138:G139"/>
    <mergeCell ref="H138:H139"/>
    <mergeCell ref="A140:F140"/>
    <mergeCell ref="Y4:Y5"/>
    <mergeCell ref="I4:I5"/>
    <mergeCell ref="J4:J5"/>
    <mergeCell ref="L4:N4"/>
    <mergeCell ref="P4:U4"/>
    <mergeCell ref="A120:G120"/>
    <mergeCell ref="A136:C136"/>
    <mergeCell ref="V4:V5"/>
    <mergeCell ref="E4:E5"/>
    <mergeCell ref="F4:F5"/>
    <mergeCell ref="O4:O5"/>
    <mergeCell ref="G4:G5"/>
    <mergeCell ref="W4:W5"/>
    <mergeCell ref="A144:G144"/>
    <mergeCell ref="X4:X5"/>
    <mergeCell ref="A6:E6"/>
    <mergeCell ref="A4:A5"/>
    <mergeCell ref="B4:B5"/>
    <mergeCell ref="K4:K5"/>
    <mergeCell ref="A119:F119"/>
    <mergeCell ref="C4:C5"/>
    <mergeCell ref="D4:D5"/>
    <mergeCell ref="B158:I162"/>
    <mergeCell ref="D154:E154"/>
    <mergeCell ref="H4:H5"/>
    <mergeCell ref="E148:F148"/>
    <mergeCell ref="A125:G125"/>
    <mergeCell ref="A137:G137"/>
    <mergeCell ref="A143:C143"/>
    <mergeCell ref="A147:C147"/>
    <mergeCell ref="A141:G141"/>
    <mergeCell ref="A124:F1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&amp;CStrona &amp;P z &amp;N</oddFooter>
  </headerFooter>
  <rowBreaks count="1" manualBreakCount="1">
    <brk id="13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829"/>
  <sheetViews>
    <sheetView zoomScale="85" zoomScaleNormal="85" zoomScaleSheetLayoutView="75" zoomScalePageLayoutView="0" workbookViewId="0" topLeftCell="A279">
      <selection activeCell="F306" sqref="F306"/>
    </sheetView>
  </sheetViews>
  <sheetFormatPr defaultColWidth="9.140625" defaultRowHeight="12.75"/>
  <cols>
    <col min="1" max="1" width="5.57421875" style="9" customWidth="1"/>
    <col min="2" max="2" width="47.57421875" style="19" customWidth="1"/>
    <col min="3" max="3" width="15.421875" style="11" customWidth="1"/>
    <col min="4" max="4" width="18.421875" style="31" customWidth="1"/>
    <col min="5" max="5" width="12.140625" style="0" bestFit="1" customWidth="1"/>
    <col min="6" max="6" width="11.140625" style="0" customWidth="1"/>
  </cols>
  <sheetData>
    <row r="1" spans="1:4" ht="12.75">
      <c r="A1" s="18" t="s">
        <v>372</v>
      </c>
      <c r="D1" s="43"/>
    </row>
    <row r="3" spans="1:4" ht="22.5" customHeight="1">
      <c r="A3" s="257" t="s">
        <v>5</v>
      </c>
      <c r="B3" s="257"/>
      <c r="C3" s="257"/>
      <c r="D3" s="257"/>
    </row>
    <row r="4" spans="1:4" ht="25.5">
      <c r="A4" s="3" t="s">
        <v>29</v>
      </c>
      <c r="B4" s="3" t="s">
        <v>37</v>
      </c>
      <c r="C4" s="3" t="s">
        <v>38</v>
      </c>
      <c r="D4" s="55" t="s">
        <v>39</v>
      </c>
    </row>
    <row r="5" spans="1:4" ht="17.25" customHeight="1">
      <c r="A5" s="259" t="s">
        <v>140</v>
      </c>
      <c r="B5" s="260"/>
      <c r="C5" s="260"/>
      <c r="D5" s="261"/>
    </row>
    <row r="6" spans="1:4" s="12" customFormat="1" ht="12.75">
      <c r="A6" s="2">
        <v>1</v>
      </c>
      <c r="B6" s="140" t="s">
        <v>373</v>
      </c>
      <c r="C6" s="47">
        <v>2013</v>
      </c>
      <c r="D6" s="141">
        <v>3316</v>
      </c>
    </row>
    <row r="7" spans="1:4" s="12" customFormat="1" ht="12.75">
      <c r="A7" s="2">
        <v>2</v>
      </c>
      <c r="B7" s="140" t="s">
        <v>374</v>
      </c>
      <c r="C7" s="47">
        <v>2013</v>
      </c>
      <c r="D7" s="141">
        <v>3316</v>
      </c>
    </row>
    <row r="8" spans="1:4" s="12" customFormat="1" ht="12.75">
      <c r="A8" s="2">
        <v>3</v>
      </c>
      <c r="B8" s="140" t="s">
        <v>375</v>
      </c>
      <c r="C8" s="47">
        <v>2013</v>
      </c>
      <c r="D8" s="141">
        <v>3316</v>
      </c>
    </row>
    <row r="9" spans="1:4" s="12" customFormat="1" ht="25.5">
      <c r="A9" s="2">
        <v>4</v>
      </c>
      <c r="B9" s="140" t="s">
        <v>376</v>
      </c>
      <c r="C9" s="47">
        <v>2014</v>
      </c>
      <c r="D9" s="141">
        <v>1430</v>
      </c>
    </row>
    <row r="10" spans="1:4" s="12" customFormat="1" ht="25.5">
      <c r="A10" s="2">
        <v>5</v>
      </c>
      <c r="B10" s="140" t="s">
        <v>376</v>
      </c>
      <c r="C10" s="47">
        <v>2014</v>
      </c>
      <c r="D10" s="141">
        <v>1430</v>
      </c>
    </row>
    <row r="11" spans="1:4" s="12" customFormat="1" ht="12.75">
      <c r="A11" s="2">
        <v>6</v>
      </c>
      <c r="B11" s="140" t="s">
        <v>377</v>
      </c>
      <c r="C11" s="47">
        <v>2015</v>
      </c>
      <c r="D11" s="141">
        <v>2000</v>
      </c>
    </row>
    <row r="12" spans="1:4" s="12" customFormat="1" ht="12.75">
      <c r="A12" s="2">
        <v>7</v>
      </c>
      <c r="B12" s="140" t="s">
        <v>378</v>
      </c>
      <c r="C12" s="47">
        <v>2015</v>
      </c>
      <c r="D12" s="141">
        <v>3775</v>
      </c>
    </row>
    <row r="13" spans="1:4" s="12" customFormat="1" ht="12.75">
      <c r="A13" s="2">
        <v>8</v>
      </c>
      <c r="B13" s="140" t="s">
        <v>378</v>
      </c>
      <c r="C13" s="47">
        <v>2015</v>
      </c>
      <c r="D13" s="141">
        <v>3190</v>
      </c>
    </row>
    <row r="14" spans="1:4" s="12" customFormat="1" ht="12.75">
      <c r="A14" s="2">
        <v>9</v>
      </c>
      <c r="B14" s="140" t="s">
        <v>378</v>
      </c>
      <c r="C14" s="47">
        <v>2015</v>
      </c>
      <c r="D14" s="141">
        <v>2090</v>
      </c>
    </row>
    <row r="15" spans="1:4" s="12" customFormat="1" ht="12.75">
      <c r="A15" s="2">
        <v>10</v>
      </c>
      <c r="B15" s="140" t="s">
        <v>378</v>
      </c>
      <c r="C15" s="47">
        <v>2015</v>
      </c>
      <c r="D15" s="141">
        <v>3190</v>
      </c>
    </row>
    <row r="16" spans="1:4" s="12" customFormat="1" ht="12.75">
      <c r="A16" s="2">
        <v>11</v>
      </c>
      <c r="B16" s="140" t="s">
        <v>378</v>
      </c>
      <c r="C16" s="47">
        <v>2015</v>
      </c>
      <c r="D16" s="141">
        <v>2675</v>
      </c>
    </row>
    <row r="17" spans="1:4" s="12" customFormat="1" ht="12.75">
      <c r="A17" s="2">
        <v>12</v>
      </c>
      <c r="B17" s="140" t="s">
        <v>378</v>
      </c>
      <c r="C17" s="47">
        <v>2015</v>
      </c>
      <c r="D17" s="141">
        <v>2935</v>
      </c>
    </row>
    <row r="18" spans="1:4" s="12" customFormat="1" ht="12.75">
      <c r="A18" s="2">
        <v>13</v>
      </c>
      <c r="B18" s="140" t="s">
        <v>379</v>
      </c>
      <c r="C18" s="47">
        <v>2016</v>
      </c>
      <c r="D18" s="141">
        <v>2603.93</v>
      </c>
    </row>
    <row r="19" spans="1:4" s="12" customFormat="1" ht="12.75">
      <c r="A19" s="2">
        <v>14</v>
      </c>
      <c r="B19" s="140" t="s">
        <v>380</v>
      </c>
      <c r="C19" s="47">
        <v>2016</v>
      </c>
      <c r="D19" s="141">
        <v>2070</v>
      </c>
    </row>
    <row r="20" spans="1:4" s="12" customFormat="1" ht="12.75">
      <c r="A20" s="2">
        <v>15</v>
      </c>
      <c r="B20" s="140" t="s">
        <v>381</v>
      </c>
      <c r="C20" s="47">
        <v>2016</v>
      </c>
      <c r="D20" s="141">
        <v>2070</v>
      </c>
    </row>
    <row r="21" spans="1:4" s="12" customFormat="1" ht="12.75">
      <c r="A21" s="2">
        <v>16</v>
      </c>
      <c r="B21" s="140" t="s">
        <v>382</v>
      </c>
      <c r="C21" s="47">
        <v>2016</v>
      </c>
      <c r="D21" s="141">
        <v>2925</v>
      </c>
    </row>
    <row r="22" spans="1:4" s="12" customFormat="1" ht="12.75">
      <c r="A22" s="2">
        <v>17</v>
      </c>
      <c r="B22" s="140" t="s">
        <v>383</v>
      </c>
      <c r="C22" s="47">
        <v>2016</v>
      </c>
      <c r="D22" s="141">
        <v>2925</v>
      </c>
    </row>
    <row r="23" spans="1:4" s="12" customFormat="1" ht="12.75">
      <c r="A23" s="2">
        <v>18</v>
      </c>
      <c r="B23" s="1" t="s">
        <v>384</v>
      </c>
      <c r="C23" s="2">
        <v>2017</v>
      </c>
      <c r="D23" s="142">
        <v>500</v>
      </c>
    </row>
    <row r="24" spans="1:4" s="12" customFormat="1" ht="12.75">
      <c r="A24" s="2">
        <v>19</v>
      </c>
      <c r="B24" s="1" t="s">
        <v>384</v>
      </c>
      <c r="C24" s="2">
        <v>2017</v>
      </c>
      <c r="D24" s="142">
        <v>500</v>
      </c>
    </row>
    <row r="25" spans="1:4" s="12" customFormat="1" ht="12.75">
      <c r="A25" s="2">
        <v>20</v>
      </c>
      <c r="B25" s="1" t="s">
        <v>384</v>
      </c>
      <c r="C25" s="2">
        <v>2017</v>
      </c>
      <c r="D25" s="142">
        <v>500</v>
      </c>
    </row>
    <row r="26" spans="1:4" s="12" customFormat="1" ht="12.75">
      <c r="A26" s="2">
        <v>21</v>
      </c>
      <c r="B26" s="1" t="s">
        <v>384</v>
      </c>
      <c r="C26" s="2">
        <v>2017</v>
      </c>
      <c r="D26" s="142">
        <v>500</v>
      </c>
    </row>
    <row r="27" spans="1:4" s="12" customFormat="1" ht="12.75">
      <c r="A27" s="2">
        <v>22</v>
      </c>
      <c r="B27" s="1" t="s">
        <v>385</v>
      </c>
      <c r="C27" s="2">
        <v>2015</v>
      </c>
      <c r="D27" s="142">
        <v>924.05</v>
      </c>
    </row>
    <row r="28" spans="1:4" s="12" customFormat="1" ht="12.75">
      <c r="A28" s="2">
        <v>23</v>
      </c>
      <c r="B28" s="1" t="s">
        <v>385</v>
      </c>
      <c r="C28" s="2">
        <v>2015</v>
      </c>
      <c r="D28" s="142">
        <v>924.05</v>
      </c>
    </row>
    <row r="29" spans="1:4" s="12" customFormat="1" ht="12.75">
      <c r="A29" s="2">
        <v>24</v>
      </c>
      <c r="B29" s="1" t="s">
        <v>385</v>
      </c>
      <c r="C29" s="2">
        <v>2015</v>
      </c>
      <c r="D29" s="142">
        <v>924.05</v>
      </c>
    </row>
    <row r="30" spans="1:4" s="12" customFormat="1" ht="12.75">
      <c r="A30" s="2">
        <v>25</v>
      </c>
      <c r="B30" s="1" t="s">
        <v>385</v>
      </c>
      <c r="C30" s="2">
        <v>2015</v>
      </c>
      <c r="D30" s="142">
        <v>924.05</v>
      </c>
    </row>
    <row r="31" spans="1:4" s="12" customFormat="1" ht="12.75">
      <c r="A31" s="2">
        <v>26</v>
      </c>
      <c r="B31" s="1" t="s">
        <v>385</v>
      </c>
      <c r="C31" s="2">
        <v>2015</v>
      </c>
      <c r="D31" s="142">
        <v>924.05</v>
      </c>
    </row>
    <row r="32" spans="1:4" s="12" customFormat="1" ht="12.75">
      <c r="A32" s="2">
        <v>27</v>
      </c>
      <c r="B32" s="1" t="s">
        <v>385</v>
      </c>
      <c r="C32" s="2">
        <v>2015</v>
      </c>
      <c r="D32" s="142">
        <v>924.05</v>
      </c>
    </row>
    <row r="33" spans="1:4" s="12" customFormat="1" ht="12.75">
      <c r="A33" s="2">
        <v>28</v>
      </c>
      <c r="B33" s="1" t="s">
        <v>386</v>
      </c>
      <c r="C33" s="2">
        <v>2017</v>
      </c>
      <c r="D33" s="142">
        <v>2200</v>
      </c>
    </row>
    <row r="34" spans="1:4" s="12" customFormat="1" ht="12.75">
      <c r="A34" s="2">
        <v>29</v>
      </c>
      <c r="B34" s="1" t="s">
        <v>386</v>
      </c>
      <c r="C34" s="2">
        <v>2017</v>
      </c>
      <c r="D34" s="142">
        <v>2200</v>
      </c>
    </row>
    <row r="35" spans="1:4" s="12" customFormat="1" ht="12.75">
      <c r="A35" s="2">
        <v>30</v>
      </c>
      <c r="B35" s="1" t="s">
        <v>386</v>
      </c>
      <c r="C35" s="2">
        <v>2017</v>
      </c>
      <c r="D35" s="142">
        <v>2200</v>
      </c>
    </row>
    <row r="36" spans="1:4" s="12" customFormat="1" ht="12.75">
      <c r="A36" s="244" t="s">
        <v>0</v>
      </c>
      <c r="B36" s="245"/>
      <c r="C36" s="246"/>
      <c r="D36" s="46">
        <f>SUM(D6:D35)</f>
        <v>59401.23000000002</v>
      </c>
    </row>
    <row r="37" spans="1:4" ht="22.5" customHeight="1">
      <c r="A37" s="241" t="s">
        <v>434</v>
      </c>
      <c r="B37" s="241"/>
      <c r="C37" s="241"/>
      <c r="D37" s="241"/>
    </row>
    <row r="38" spans="1:4" s="16" customFormat="1" ht="12.75">
      <c r="A38" s="2">
        <v>1</v>
      </c>
      <c r="B38" s="76" t="s">
        <v>435</v>
      </c>
      <c r="C38" s="77">
        <v>2013</v>
      </c>
      <c r="D38" s="153">
        <v>2350</v>
      </c>
    </row>
    <row r="39" spans="1:4" s="16" customFormat="1" ht="12.75">
      <c r="A39" s="2">
        <v>2</v>
      </c>
      <c r="B39" s="76" t="s">
        <v>436</v>
      </c>
      <c r="C39" s="77">
        <v>2013</v>
      </c>
      <c r="D39" s="153">
        <v>10000</v>
      </c>
    </row>
    <row r="40" spans="1:4" s="16" customFormat="1" ht="12.75">
      <c r="A40" s="2">
        <v>3</v>
      </c>
      <c r="B40" s="76" t="s">
        <v>437</v>
      </c>
      <c r="C40" s="77">
        <v>2014</v>
      </c>
      <c r="D40" s="153">
        <v>3135.27</v>
      </c>
    </row>
    <row r="41" spans="1:4" s="16" customFormat="1" ht="12.75">
      <c r="A41" s="2">
        <v>4</v>
      </c>
      <c r="B41" s="76" t="s">
        <v>438</v>
      </c>
      <c r="C41" s="77">
        <v>2014</v>
      </c>
      <c r="D41" s="153">
        <v>3135.27</v>
      </c>
    </row>
    <row r="42" spans="1:4" s="16" customFormat="1" ht="12.75">
      <c r="A42" s="2">
        <v>5</v>
      </c>
      <c r="B42" s="76" t="s">
        <v>439</v>
      </c>
      <c r="C42" s="77">
        <v>2015</v>
      </c>
      <c r="D42" s="153">
        <v>2550</v>
      </c>
    </row>
    <row r="43" spans="1:4" s="16" customFormat="1" ht="12.75">
      <c r="A43" s="2">
        <v>6</v>
      </c>
      <c r="B43" s="76" t="s">
        <v>440</v>
      </c>
      <c r="C43" s="77">
        <v>2016</v>
      </c>
      <c r="D43" s="153">
        <v>3395.38</v>
      </c>
    </row>
    <row r="44" spans="1:4" s="16" customFormat="1" ht="12.75">
      <c r="A44" s="2">
        <v>7</v>
      </c>
      <c r="B44" s="1" t="s">
        <v>441</v>
      </c>
      <c r="C44" s="2">
        <v>2016</v>
      </c>
      <c r="D44" s="152">
        <v>3395.38</v>
      </c>
    </row>
    <row r="45" spans="1:4" s="16" customFormat="1" ht="12.75">
      <c r="A45" s="2">
        <v>8</v>
      </c>
      <c r="B45" s="1" t="s">
        <v>442</v>
      </c>
      <c r="C45" s="2">
        <v>2016</v>
      </c>
      <c r="D45" s="152">
        <v>3395.38</v>
      </c>
    </row>
    <row r="46" spans="1:4" s="16" customFormat="1" ht="12.75">
      <c r="A46" s="2">
        <v>9</v>
      </c>
      <c r="B46" s="1" t="s">
        <v>443</v>
      </c>
      <c r="C46" s="2">
        <v>2016</v>
      </c>
      <c r="D46" s="152">
        <v>1130.92</v>
      </c>
    </row>
    <row r="47" spans="1:4" s="16" customFormat="1" ht="12.75">
      <c r="A47" s="2">
        <v>10</v>
      </c>
      <c r="B47" s="1" t="s">
        <v>444</v>
      </c>
      <c r="C47" s="2">
        <v>2016</v>
      </c>
      <c r="D47" s="152">
        <v>3400</v>
      </c>
    </row>
    <row r="48" spans="1:4" s="16" customFormat="1" ht="12.75">
      <c r="A48" s="2">
        <v>11</v>
      </c>
      <c r="B48" s="1" t="s">
        <v>445</v>
      </c>
      <c r="C48" s="2">
        <v>2016</v>
      </c>
      <c r="D48" s="152">
        <v>3400</v>
      </c>
    </row>
    <row r="49" spans="1:4" s="16" customFormat="1" ht="12.75">
      <c r="A49" s="2">
        <v>12</v>
      </c>
      <c r="B49" s="1" t="s">
        <v>446</v>
      </c>
      <c r="C49" s="2">
        <v>2017</v>
      </c>
      <c r="D49" s="152">
        <v>3400</v>
      </c>
    </row>
    <row r="50" spans="1:4" s="16" customFormat="1" ht="12.75">
      <c r="A50" s="2">
        <v>13</v>
      </c>
      <c r="B50" s="1" t="s">
        <v>447</v>
      </c>
      <c r="C50" s="2">
        <v>2017</v>
      </c>
      <c r="D50" s="154">
        <v>3498</v>
      </c>
    </row>
    <row r="51" spans="1:4" s="16" customFormat="1" ht="13.5" customHeight="1">
      <c r="A51" s="244" t="s">
        <v>0</v>
      </c>
      <c r="B51" s="245"/>
      <c r="C51" s="246"/>
      <c r="D51" s="37">
        <f>SUM(D38:D50)</f>
        <v>46185.600000000006</v>
      </c>
    </row>
    <row r="52" spans="1:4" s="16" customFormat="1" ht="20.25" customHeight="1">
      <c r="A52" s="241" t="s">
        <v>497</v>
      </c>
      <c r="B52" s="241"/>
      <c r="C52" s="241"/>
      <c r="D52" s="241"/>
    </row>
    <row r="53" spans="1:4" s="16" customFormat="1" ht="17.25" customHeight="1">
      <c r="A53" s="47">
        <v>1</v>
      </c>
      <c r="B53" s="1" t="s">
        <v>498</v>
      </c>
      <c r="C53" s="2">
        <v>2015</v>
      </c>
      <c r="D53" s="152">
        <v>2223.12</v>
      </c>
    </row>
    <row r="54" spans="1:4" s="16" customFormat="1" ht="18.75" customHeight="1">
      <c r="A54" s="47">
        <v>2</v>
      </c>
      <c r="B54" s="1" t="s">
        <v>499</v>
      </c>
      <c r="C54" s="2">
        <v>2016</v>
      </c>
      <c r="D54" s="152">
        <v>266.12</v>
      </c>
    </row>
    <row r="55" spans="1:4" s="16" customFormat="1" ht="18" customHeight="1">
      <c r="A55" s="47">
        <v>3</v>
      </c>
      <c r="B55" s="1" t="s">
        <v>500</v>
      </c>
      <c r="C55" s="2">
        <v>2016</v>
      </c>
      <c r="D55" s="152">
        <v>2077.28</v>
      </c>
    </row>
    <row r="56" spans="1:4" s="16" customFormat="1" ht="19.5" customHeight="1">
      <c r="A56" s="47">
        <v>4</v>
      </c>
      <c r="B56" s="1" t="s">
        <v>501</v>
      </c>
      <c r="C56" s="2">
        <v>2018</v>
      </c>
      <c r="D56" s="142">
        <v>3439</v>
      </c>
    </row>
    <row r="57" spans="1:4" s="16" customFormat="1" ht="18.75" customHeight="1">
      <c r="A57" s="244" t="s">
        <v>0</v>
      </c>
      <c r="B57" s="245"/>
      <c r="C57" s="246"/>
      <c r="D57" s="37">
        <f>SUM(D53:D56)</f>
        <v>8005.52</v>
      </c>
    </row>
    <row r="58" spans="1:4" s="16" customFormat="1" ht="18" customHeight="1">
      <c r="A58" s="241" t="s">
        <v>529</v>
      </c>
      <c r="B58" s="241"/>
      <c r="C58" s="241"/>
      <c r="D58" s="241"/>
    </row>
    <row r="59" spans="1:4" s="16" customFormat="1" ht="20.25" customHeight="1">
      <c r="A59" s="2">
        <v>1</v>
      </c>
      <c r="B59" s="118" t="s">
        <v>530</v>
      </c>
      <c r="C59" s="106">
        <v>2014</v>
      </c>
      <c r="D59" s="136">
        <v>2500</v>
      </c>
    </row>
    <row r="60" spans="1:4" s="12" customFormat="1" ht="12.75" customHeight="1">
      <c r="A60" s="244" t="s">
        <v>0</v>
      </c>
      <c r="B60" s="245"/>
      <c r="C60" s="246"/>
      <c r="D60" s="37">
        <f>SUM(D59:D59)</f>
        <v>2500</v>
      </c>
    </row>
    <row r="61" spans="1:4" s="12" customFormat="1" ht="21.75" customHeight="1">
      <c r="A61" s="241" t="s">
        <v>573</v>
      </c>
      <c r="B61" s="241"/>
      <c r="C61" s="241"/>
      <c r="D61" s="241"/>
    </row>
    <row r="62" spans="1:4" s="12" customFormat="1" ht="12.75">
      <c r="A62" s="2">
        <v>1</v>
      </c>
      <c r="B62" s="29" t="s">
        <v>574</v>
      </c>
      <c r="C62" s="2">
        <v>2013</v>
      </c>
      <c r="D62" s="142">
        <v>2238.6</v>
      </c>
    </row>
    <row r="63" spans="1:4" s="12" customFormat="1" ht="12.75">
      <c r="A63" s="2">
        <v>2</v>
      </c>
      <c r="B63" s="29" t="s">
        <v>575</v>
      </c>
      <c r="C63" s="2">
        <v>2013</v>
      </c>
      <c r="D63" s="142">
        <v>1778</v>
      </c>
    </row>
    <row r="64" spans="1:4" s="12" customFormat="1" ht="12.75">
      <c r="A64" s="2">
        <v>3</v>
      </c>
      <c r="B64" s="29" t="s">
        <v>576</v>
      </c>
      <c r="C64" s="2">
        <v>2013</v>
      </c>
      <c r="D64" s="142">
        <v>325</v>
      </c>
    </row>
    <row r="65" spans="1:4" s="12" customFormat="1" ht="12.75">
      <c r="A65" s="2">
        <v>4</v>
      </c>
      <c r="B65" s="29" t="s">
        <v>577</v>
      </c>
      <c r="C65" s="2">
        <v>2013</v>
      </c>
      <c r="D65" s="142">
        <v>689</v>
      </c>
    </row>
    <row r="66" spans="1:4" s="12" customFormat="1" ht="12.75">
      <c r="A66" s="2">
        <v>5</v>
      </c>
      <c r="B66" s="29" t="s">
        <v>578</v>
      </c>
      <c r="C66" s="2">
        <v>2013</v>
      </c>
      <c r="D66" s="142">
        <v>1300</v>
      </c>
    </row>
    <row r="67" spans="1:4" s="12" customFormat="1" ht="12.75">
      <c r="A67" s="2">
        <v>6</v>
      </c>
      <c r="B67" s="29" t="s">
        <v>579</v>
      </c>
      <c r="C67" s="2">
        <v>2013</v>
      </c>
      <c r="D67" s="142">
        <v>1387.99</v>
      </c>
    </row>
    <row r="68" spans="1:4" s="12" customFormat="1" ht="12.75">
      <c r="A68" s="2">
        <v>7</v>
      </c>
      <c r="B68" s="29" t="s">
        <v>579</v>
      </c>
      <c r="C68" s="2">
        <v>2013</v>
      </c>
      <c r="D68" s="142">
        <v>1387.99</v>
      </c>
    </row>
    <row r="69" spans="1:4" s="12" customFormat="1" ht="12.75">
      <c r="A69" s="2">
        <v>8</v>
      </c>
      <c r="B69" s="29" t="s">
        <v>579</v>
      </c>
      <c r="C69" s="2">
        <v>2013</v>
      </c>
      <c r="D69" s="142">
        <v>1387.99</v>
      </c>
    </row>
    <row r="70" spans="1:4" s="12" customFormat="1" ht="12.75">
      <c r="A70" s="2">
        <v>9</v>
      </c>
      <c r="B70" s="29" t="s">
        <v>580</v>
      </c>
      <c r="C70" s="2">
        <v>2013</v>
      </c>
      <c r="D70" s="142">
        <v>769.98</v>
      </c>
    </row>
    <row r="71" spans="1:4" s="12" customFormat="1" ht="12.75">
      <c r="A71" s="2">
        <v>10</v>
      </c>
      <c r="B71" s="29" t="s">
        <v>581</v>
      </c>
      <c r="C71" s="2">
        <v>2014</v>
      </c>
      <c r="D71" s="142">
        <v>1690</v>
      </c>
    </row>
    <row r="72" spans="1:4" s="12" customFormat="1" ht="12.75">
      <c r="A72" s="2">
        <v>11</v>
      </c>
      <c r="B72" s="29" t="s">
        <v>582</v>
      </c>
      <c r="C72" s="2">
        <v>2014</v>
      </c>
      <c r="D72" s="142">
        <v>450</v>
      </c>
    </row>
    <row r="73" spans="1:4" s="12" customFormat="1" ht="12.75">
      <c r="A73" s="2">
        <v>12</v>
      </c>
      <c r="B73" s="29" t="s">
        <v>583</v>
      </c>
      <c r="C73" s="2">
        <v>2014</v>
      </c>
      <c r="D73" s="142">
        <v>89</v>
      </c>
    </row>
    <row r="74" spans="1:4" s="12" customFormat="1" ht="12.75">
      <c r="A74" s="2">
        <v>13</v>
      </c>
      <c r="B74" s="29" t="s">
        <v>584</v>
      </c>
      <c r="C74" s="2">
        <v>2014</v>
      </c>
      <c r="D74" s="142">
        <v>65</v>
      </c>
    </row>
    <row r="75" spans="1:4" s="12" customFormat="1" ht="12.75">
      <c r="A75" s="2">
        <v>14</v>
      </c>
      <c r="B75" s="29" t="s">
        <v>585</v>
      </c>
      <c r="C75" s="2">
        <v>2014</v>
      </c>
      <c r="D75" s="142">
        <v>1000</v>
      </c>
    </row>
    <row r="76" spans="1:4" s="12" customFormat="1" ht="12.75">
      <c r="A76" s="2">
        <v>15</v>
      </c>
      <c r="B76" s="29" t="s">
        <v>586</v>
      </c>
      <c r="C76" s="2">
        <v>2014</v>
      </c>
      <c r="D76" s="142">
        <v>375</v>
      </c>
    </row>
    <row r="77" spans="1:4" s="12" customFormat="1" ht="12.75">
      <c r="A77" s="2">
        <v>16</v>
      </c>
      <c r="B77" s="29" t="s">
        <v>586</v>
      </c>
      <c r="C77" s="2">
        <v>2014</v>
      </c>
      <c r="D77" s="142">
        <v>375</v>
      </c>
    </row>
    <row r="78" spans="1:4" s="12" customFormat="1" ht="12.75">
      <c r="A78" s="2">
        <v>17</v>
      </c>
      <c r="B78" s="29" t="s">
        <v>587</v>
      </c>
      <c r="C78" s="2">
        <v>2014</v>
      </c>
      <c r="D78" s="142">
        <v>242</v>
      </c>
    </row>
    <row r="79" spans="1:4" s="12" customFormat="1" ht="12.75">
      <c r="A79" s="2">
        <v>18</v>
      </c>
      <c r="B79" s="29" t="s">
        <v>587</v>
      </c>
      <c r="C79" s="2">
        <v>2014</v>
      </c>
      <c r="D79" s="142">
        <v>242</v>
      </c>
    </row>
    <row r="80" spans="1:4" s="12" customFormat="1" ht="12.75">
      <c r="A80" s="2">
        <v>19</v>
      </c>
      <c r="B80" s="29" t="s">
        <v>585</v>
      </c>
      <c r="C80" s="2">
        <v>2015</v>
      </c>
      <c r="D80" s="142">
        <v>1000</v>
      </c>
    </row>
    <row r="81" spans="1:4" s="12" customFormat="1" ht="12.75">
      <c r="A81" s="2">
        <v>20</v>
      </c>
      <c r="B81" s="29" t="s">
        <v>588</v>
      </c>
      <c r="C81" s="2">
        <v>2015</v>
      </c>
      <c r="D81" s="142">
        <v>147.6</v>
      </c>
    </row>
    <row r="82" spans="1:4" s="12" customFormat="1" ht="12.75">
      <c r="A82" s="2">
        <v>21</v>
      </c>
      <c r="B82" s="29" t="s">
        <v>589</v>
      </c>
      <c r="C82" s="2">
        <v>2015</v>
      </c>
      <c r="D82" s="142">
        <v>629</v>
      </c>
    </row>
    <row r="83" spans="1:4" s="12" customFormat="1" ht="12.75">
      <c r="A83" s="2">
        <v>22</v>
      </c>
      <c r="B83" s="29" t="s">
        <v>590</v>
      </c>
      <c r="C83" s="2">
        <v>2016</v>
      </c>
      <c r="D83" s="142">
        <v>1247.34</v>
      </c>
    </row>
    <row r="84" spans="1:4" s="12" customFormat="1" ht="12.75">
      <c r="A84" s="2">
        <v>23</v>
      </c>
      <c r="B84" s="29" t="s">
        <v>591</v>
      </c>
      <c r="C84" s="2">
        <v>2016</v>
      </c>
      <c r="D84" s="142">
        <v>1450</v>
      </c>
    </row>
    <row r="85" spans="1:4" s="12" customFormat="1" ht="12.75">
      <c r="A85" s="2">
        <v>24</v>
      </c>
      <c r="B85" s="29" t="s">
        <v>591</v>
      </c>
      <c r="C85" s="2">
        <v>2016</v>
      </c>
      <c r="D85" s="142">
        <v>1450</v>
      </c>
    </row>
    <row r="86" spans="1:4" s="12" customFormat="1" ht="12.75">
      <c r="A86" s="2">
        <v>25</v>
      </c>
      <c r="B86" s="29" t="s">
        <v>592</v>
      </c>
      <c r="C86" s="2">
        <v>2016</v>
      </c>
      <c r="D86" s="142">
        <v>390</v>
      </c>
    </row>
    <row r="87" spans="1:4" s="12" customFormat="1" ht="12.75">
      <c r="A87" s="2">
        <v>26</v>
      </c>
      <c r="B87" s="29" t="s">
        <v>593</v>
      </c>
      <c r="C87" s="2" t="s">
        <v>594</v>
      </c>
      <c r="D87" s="142">
        <v>636</v>
      </c>
    </row>
    <row r="88" spans="1:4" s="12" customFormat="1" ht="12.75">
      <c r="A88" s="2">
        <v>27</v>
      </c>
      <c r="B88" s="29" t="s">
        <v>593</v>
      </c>
      <c r="C88" s="2" t="s">
        <v>594</v>
      </c>
      <c r="D88" s="142">
        <v>636</v>
      </c>
    </row>
    <row r="89" spans="1:4" s="12" customFormat="1" ht="12.75">
      <c r="A89" s="2">
        <v>28</v>
      </c>
      <c r="B89" s="29" t="s">
        <v>593</v>
      </c>
      <c r="C89" s="2" t="s">
        <v>594</v>
      </c>
      <c r="D89" s="142">
        <v>636</v>
      </c>
    </row>
    <row r="90" spans="1:4" s="12" customFormat="1" ht="12.75">
      <c r="A90" s="2">
        <v>29</v>
      </c>
      <c r="B90" s="29" t="s">
        <v>593</v>
      </c>
      <c r="C90" s="2" t="s">
        <v>595</v>
      </c>
      <c r="D90" s="142">
        <v>1686.98</v>
      </c>
    </row>
    <row r="91" spans="1:4" s="12" customFormat="1" ht="12.75">
      <c r="A91" s="2">
        <v>30</v>
      </c>
      <c r="B91" s="29" t="s">
        <v>596</v>
      </c>
      <c r="C91" s="2" t="s">
        <v>597</v>
      </c>
      <c r="D91" s="142">
        <v>1100</v>
      </c>
    </row>
    <row r="92" spans="1:4" s="12" customFormat="1" ht="12.75">
      <c r="A92" s="2">
        <v>31</v>
      </c>
      <c r="B92" s="29" t="s">
        <v>592</v>
      </c>
      <c r="C92" s="2" t="s">
        <v>598</v>
      </c>
      <c r="D92" s="142">
        <v>359</v>
      </c>
    </row>
    <row r="93" spans="1:4" s="12" customFormat="1" ht="12.75">
      <c r="A93" s="2">
        <v>32</v>
      </c>
      <c r="B93" s="29" t="s">
        <v>599</v>
      </c>
      <c r="C93" s="2" t="s">
        <v>600</v>
      </c>
      <c r="D93" s="142">
        <v>450</v>
      </c>
    </row>
    <row r="94" spans="1:4" s="12" customFormat="1" ht="12.75">
      <c r="A94" s="2">
        <v>33</v>
      </c>
      <c r="B94" s="29" t="s">
        <v>601</v>
      </c>
      <c r="C94" s="2" t="s">
        <v>602</v>
      </c>
      <c r="D94" s="142">
        <v>1802.06</v>
      </c>
    </row>
    <row r="95" spans="1:4" s="12" customFormat="1" ht="12.75">
      <c r="A95" s="2">
        <v>34</v>
      </c>
      <c r="B95" s="29" t="s">
        <v>603</v>
      </c>
      <c r="C95" s="2" t="s">
        <v>604</v>
      </c>
      <c r="D95" s="142">
        <v>580</v>
      </c>
    </row>
    <row r="96" spans="1:4" s="12" customFormat="1" ht="12.75">
      <c r="A96" s="2">
        <v>35</v>
      </c>
      <c r="B96" s="29" t="s">
        <v>605</v>
      </c>
      <c r="C96" s="2" t="s">
        <v>606</v>
      </c>
      <c r="D96" s="142">
        <v>2000</v>
      </c>
    </row>
    <row r="97" spans="1:4" s="12" customFormat="1" ht="12.75">
      <c r="A97" s="2">
        <v>36</v>
      </c>
      <c r="B97" s="29" t="s">
        <v>607</v>
      </c>
      <c r="C97" s="2" t="s">
        <v>608</v>
      </c>
      <c r="D97" s="142">
        <v>3490</v>
      </c>
    </row>
    <row r="98" spans="1:4" s="12" customFormat="1" ht="12.75">
      <c r="A98" s="2">
        <v>37</v>
      </c>
      <c r="B98" s="29" t="s">
        <v>609</v>
      </c>
      <c r="C98" s="2" t="s">
        <v>610</v>
      </c>
      <c r="D98" s="142">
        <v>1790</v>
      </c>
    </row>
    <row r="99" spans="1:4" s="12" customFormat="1" ht="12.75">
      <c r="A99" s="2">
        <v>38</v>
      </c>
      <c r="B99" s="29" t="s">
        <v>611</v>
      </c>
      <c r="C99" s="2" t="s">
        <v>612</v>
      </c>
      <c r="D99" s="142">
        <v>4305</v>
      </c>
    </row>
    <row r="100" spans="1:4" s="12" customFormat="1" ht="12.75">
      <c r="A100" s="2">
        <v>39</v>
      </c>
      <c r="B100" s="29" t="s">
        <v>613</v>
      </c>
      <c r="C100" s="2" t="s">
        <v>614</v>
      </c>
      <c r="D100" s="142">
        <v>999.01</v>
      </c>
    </row>
    <row r="101" spans="1:4" s="12" customFormat="1" ht="12.75">
      <c r="A101" s="2">
        <v>40</v>
      </c>
      <c r="B101" s="29" t="s">
        <v>603</v>
      </c>
      <c r="C101" s="2" t="s">
        <v>614</v>
      </c>
      <c r="D101" s="142">
        <v>1770</v>
      </c>
    </row>
    <row r="102" spans="1:4" s="12" customFormat="1" ht="12.75">
      <c r="A102" s="2">
        <v>41</v>
      </c>
      <c r="B102" s="29" t="s">
        <v>615</v>
      </c>
      <c r="C102" s="2" t="s">
        <v>616</v>
      </c>
      <c r="D102" s="142">
        <v>649</v>
      </c>
    </row>
    <row r="103" spans="1:4" s="12" customFormat="1" ht="12.75">
      <c r="A103" s="2">
        <v>42</v>
      </c>
      <c r="B103" s="29" t="s">
        <v>617</v>
      </c>
      <c r="C103" s="2" t="s">
        <v>618</v>
      </c>
      <c r="D103" s="142">
        <v>3990</v>
      </c>
    </row>
    <row r="104" spans="1:4" s="12" customFormat="1" ht="12.75">
      <c r="A104" s="2">
        <v>43</v>
      </c>
      <c r="B104" s="29" t="s">
        <v>603</v>
      </c>
      <c r="C104" s="2" t="s">
        <v>619</v>
      </c>
      <c r="D104" s="142">
        <v>649</v>
      </c>
    </row>
    <row r="105" spans="1:4" s="12" customFormat="1" ht="12.75">
      <c r="A105" s="2">
        <v>44</v>
      </c>
      <c r="B105" s="29" t="s">
        <v>603</v>
      </c>
      <c r="C105" s="2" t="s">
        <v>619</v>
      </c>
      <c r="D105" s="142">
        <v>649</v>
      </c>
    </row>
    <row r="106" spans="1:4" s="12" customFormat="1" ht="12.75">
      <c r="A106" s="2">
        <v>45</v>
      </c>
      <c r="B106" s="29" t="s">
        <v>620</v>
      </c>
      <c r="C106" s="2" t="s">
        <v>621</v>
      </c>
      <c r="D106" s="142">
        <v>649</v>
      </c>
    </row>
    <row r="107" spans="1:4" s="12" customFormat="1" ht="12.75">
      <c r="A107" s="2">
        <v>46</v>
      </c>
      <c r="B107" s="29" t="s">
        <v>620</v>
      </c>
      <c r="C107" s="2" t="s">
        <v>621</v>
      </c>
      <c r="D107" s="142">
        <v>649</v>
      </c>
    </row>
    <row r="108" spans="1:4" s="12" customFormat="1" ht="12.75">
      <c r="A108" s="2">
        <v>47</v>
      </c>
      <c r="B108" s="29" t="s">
        <v>620</v>
      </c>
      <c r="C108" s="2" t="s">
        <v>621</v>
      </c>
      <c r="D108" s="142">
        <v>649</v>
      </c>
    </row>
    <row r="109" spans="1:4" s="12" customFormat="1" ht="12.75">
      <c r="A109" s="2">
        <v>48</v>
      </c>
      <c r="B109" s="29" t="s">
        <v>603</v>
      </c>
      <c r="C109" s="2" t="s">
        <v>622</v>
      </c>
      <c r="D109" s="142">
        <v>2460.21</v>
      </c>
    </row>
    <row r="110" spans="1:4" s="12" customFormat="1" ht="12.75">
      <c r="A110" s="2">
        <v>49</v>
      </c>
      <c r="B110" s="29" t="s">
        <v>603</v>
      </c>
      <c r="C110" s="2" t="s">
        <v>622</v>
      </c>
      <c r="D110" s="142">
        <v>1678.71</v>
      </c>
    </row>
    <row r="111" spans="1:4" s="12" customFormat="1" ht="12.75">
      <c r="A111" s="2">
        <v>50</v>
      </c>
      <c r="B111" s="29" t="s">
        <v>603</v>
      </c>
      <c r="C111" s="2" t="s">
        <v>622</v>
      </c>
      <c r="D111" s="142">
        <v>1678.71</v>
      </c>
    </row>
    <row r="112" spans="1:4" s="12" customFormat="1" ht="12.75">
      <c r="A112" s="2">
        <v>51</v>
      </c>
      <c r="B112" s="29" t="s">
        <v>603</v>
      </c>
      <c r="C112" s="2" t="s">
        <v>622</v>
      </c>
      <c r="D112" s="142">
        <v>1678.71</v>
      </c>
    </row>
    <row r="113" spans="1:4" s="12" customFormat="1" ht="12.75">
      <c r="A113" s="2">
        <v>52</v>
      </c>
      <c r="B113" s="29" t="s">
        <v>603</v>
      </c>
      <c r="C113" s="2" t="s">
        <v>622</v>
      </c>
      <c r="D113" s="142">
        <v>1678.71</v>
      </c>
    </row>
    <row r="114" spans="1:4" s="12" customFormat="1" ht="12.75">
      <c r="A114" s="2">
        <v>53</v>
      </c>
      <c r="B114" s="29" t="s">
        <v>603</v>
      </c>
      <c r="C114" s="2" t="s">
        <v>622</v>
      </c>
      <c r="D114" s="142">
        <v>1678.71</v>
      </c>
    </row>
    <row r="115" spans="1:4" s="12" customFormat="1" ht="12.75">
      <c r="A115" s="2">
        <v>54</v>
      </c>
      <c r="B115" s="29" t="s">
        <v>603</v>
      </c>
      <c r="C115" s="2" t="s">
        <v>622</v>
      </c>
      <c r="D115" s="142">
        <v>1678.71</v>
      </c>
    </row>
    <row r="116" spans="1:4" s="12" customFormat="1" ht="12.75">
      <c r="A116" s="2">
        <v>55</v>
      </c>
      <c r="B116" s="29" t="s">
        <v>603</v>
      </c>
      <c r="C116" s="2" t="s">
        <v>622</v>
      </c>
      <c r="D116" s="142">
        <v>1678.71</v>
      </c>
    </row>
    <row r="117" spans="1:4" s="12" customFormat="1" ht="12.75">
      <c r="A117" s="2">
        <v>56</v>
      </c>
      <c r="B117" s="29" t="s">
        <v>603</v>
      </c>
      <c r="C117" s="2" t="s">
        <v>622</v>
      </c>
      <c r="D117" s="142">
        <v>1678.71</v>
      </c>
    </row>
    <row r="118" spans="1:4" s="12" customFormat="1" ht="12.75">
      <c r="A118" s="2">
        <v>57</v>
      </c>
      <c r="B118" s="29" t="s">
        <v>603</v>
      </c>
      <c r="C118" s="2" t="s">
        <v>622</v>
      </c>
      <c r="D118" s="142">
        <v>1678.71</v>
      </c>
    </row>
    <row r="119" spans="1:4" s="12" customFormat="1" ht="12.75">
      <c r="A119" s="2">
        <v>58</v>
      </c>
      <c r="B119" s="29" t="s">
        <v>603</v>
      </c>
      <c r="C119" s="2" t="s">
        <v>622</v>
      </c>
      <c r="D119" s="142">
        <v>1678.71</v>
      </c>
    </row>
    <row r="120" spans="1:4" s="12" customFormat="1" ht="12.75">
      <c r="A120" s="2">
        <v>59</v>
      </c>
      <c r="B120" s="29" t="s">
        <v>603</v>
      </c>
      <c r="C120" s="2" t="s">
        <v>622</v>
      </c>
      <c r="D120" s="142">
        <v>1678.71</v>
      </c>
    </row>
    <row r="121" spans="1:4" s="12" customFormat="1" ht="12.75">
      <c r="A121" s="2">
        <v>60</v>
      </c>
      <c r="B121" s="29" t="s">
        <v>603</v>
      </c>
      <c r="C121" s="2" t="s">
        <v>622</v>
      </c>
      <c r="D121" s="142">
        <v>1678.71</v>
      </c>
    </row>
    <row r="122" spans="1:4" s="12" customFormat="1" ht="12.75">
      <c r="A122" s="2">
        <v>61</v>
      </c>
      <c r="B122" s="29" t="s">
        <v>603</v>
      </c>
      <c r="C122" s="2" t="s">
        <v>622</v>
      </c>
      <c r="D122" s="142">
        <v>1678.71</v>
      </c>
    </row>
    <row r="123" spans="1:4" s="12" customFormat="1" ht="12.75">
      <c r="A123" s="2">
        <v>62</v>
      </c>
      <c r="B123" s="29" t="s">
        <v>603</v>
      </c>
      <c r="C123" s="2" t="s">
        <v>622</v>
      </c>
      <c r="D123" s="142">
        <v>1678.71</v>
      </c>
    </row>
    <row r="124" spans="1:4" s="12" customFormat="1" ht="12.75">
      <c r="A124" s="2">
        <v>63</v>
      </c>
      <c r="B124" s="29" t="s">
        <v>603</v>
      </c>
      <c r="C124" s="2" t="s">
        <v>622</v>
      </c>
      <c r="D124" s="142">
        <v>1678.71</v>
      </c>
    </row>
    <row r="125" spans="1:4" s="12" customFormat="1" ht="12.75">
      <c r="A125" s="2">
        <v>64</v>
      </c>
      <c r="B125" s="29" t="s">
        <v>603</v>
      </c>
      <c r="C125" s="2" t="s">
        <v>622</v>
      </c>
      <c r="D125" s="142">
        <v>1678.71</v>
      </c>
    </row>
    <row r="126" spans="1:4" s="12" customFormat="1" ht="12.75">
      <c r="A126" s="2">
        <v>65</v>
      </c>
      <c r="B126" s="29" t="s">
        <v>603</v>
      </c>
      <c r="C126" s="2" t="s">
        <v>622</v>
      </c>
      <c r="D126" s="142">
        <v>1678.71</v>
      </c>
    </row>
    <row r="127" spans="1:4" s="12" customFormat="1" ht="12.75">
      <c r="A127" s="2">
        <v>66</v>
      </c>
      <c r="B127" s="29" t="s">
        <v>603</v>
      </c>
      <c r="C127" s="2" t="s">
        <v>622</v>
      </c>
      <c r="D127" s="142">
        <v>1678.71</v>
      </c>
    </row>
    <row r="128" spans="1:4" s="12" customFormat="1" ht="12.75">
      <c r="A128" s="2">
        <v>67</v>
      </c>
      <c r="B128" s="29" t="s">
        <v>603</v>
      </c>
      <c r="C128" s="2" t="s">
        <v>622</v>
      </c>
      <c r="D128" s="142">
        <v>1678.71</v>
      </c>
    </row>
    <row r="129" spans="1:4" s="12" customFormat="1" ht="12.75">
      <c r="A129" s="2">
        <v>68</v>
      </c>
      <c r="B129" s="29" t="s">
        <v>603</v>
      </c>
      <c r="C129" s="2" t="s">
        <v>622</v>
      </c>
      <c r="D129" s="142">
        <v>1678.71</v>
      </c>
    </row>
    <row r="130" spans="1:4" s="12" customFormat="1" ht="12.75">
      <c r="A130" s="2">
        <v>69</v>
      </c>
      <c r="B130" s="29" t="s">
        <v>603</v>
      </c>
      <c r="C130" s="2" t="s">
        <v>622</v>
      </c>
      <c r="D130" s="142">
        <v>1678.71</v>
      </c>
    </row>
    <row r="131" spans="1:4" s="12" customFormat="1" ht="12.75">
      <c r="A131" s="2">
        <v>70</v>
      </c>
      <c r="B131" s="29" t="s">
        <v>603</v>
      </c>
      <c r="C131" s="2" t="s">
        <v>622</v>
      </c>
      <c r="D131" s="142">
        <v>1678.71</v>
      </c>
    </row>
    <row r="132" spans="1:4" s="12" customFormat="1" ht="12.75">
      <c r="A132" s="2">
        <v>71</v>
      </c>
      <c r="B132" s="29" t="s">
        <v>603</v>
      </c>
      <c r="C132" s="2" t="s">
        <v>622</v>
      </c>
      <c r="D132" s="142">
        <v>1678.71</v>
      </c>
    </row>
    <row r="133" spans="1:4" s="12" customFormat="1" ht="12.75">
      <c r="A133" s="2">
        <v>72</v>
      </c>
      <c r="B133" s="29" t="s">
        <v>603</v>
      </c>
      <c r="C133" s="2" t="s">
        <v>622</v>
      </c>
      <c r="D133" s="142">
        <v>1678.71</v>
      </c>
    </row>
    <row r="134" spans="1:4" s="12" customFormat="1" ht="12.75">
      <c r="A134" s="2">
        <v>73</v>
      </c>
      <c r="B134" s="29" t="s">
        <v>623</v>
      </c>
      <c r="C134" s="2" t="s">
        <v>622</v>
      </c>
      <c r="D134" s="142">
        <v>374.7</v>
      </c>
    </row>
    <row r="135" spans="1:4" s="12" customFormat="1" ht="12.75">
      <c r="A135" s="2">
        <v>74</v>
      </c>
      <c r="B135" s="29" t="s">
        <v>624</v>
      </c>
      <c r="C135" s="2" t="s">
        <v>625</v>
      </c>
      <c r="D135" s="142">
        <v>460</v>
      </c>
    </row>
    <row r="136" spans="1:4" s="12" customFormat="1" ht="12.75">
      <c r="A136" s="2">
        <v>75</v>
      </c>
      <c r="B136" s="29" t="s">
        <v>626</v>
      </c>
      <c r="C136" s="2" t="s">
        <v>627</v>
      </c>
      <c r="D136" s="142">
        <v>1099</v>
      </c>
    </row>
    <row r="137" spans="1:4" s="12" customFormat="1" ht="12.75">
      <c r="A137" s="2">
        <v>76</v>
      </c>
      <c r="B137" s="29" t="s">
        <v>626</v>
      </c>
      <c r="C137" s="2" t="s">
        <v>628</v>
      </c>
      <c r="D137" s="142">
        <v>1099</v>
      </c>
    </row>
    <row r="138" spans="1:4" s="12" customFormat="1" ht="12.75">
      <c r="A138" s="2">
        <v>77</v>
      </c>
      <c r="B138" s="29" t="s">
        <v>629</v>
      </c>
      <c r="C138" s="2" t="s">
        <v>627</v>
      </c>
      <c r="D138" s="142">
        <v>1949</v>
      </c>
    </row>
    <row r="139" spans="1:4" s="12" customFormat="1" ht="12.75">
      <c r="A139" s="2">
        <v>78</v>
      </c>
      <c r="B139" s="29" t="s">
        <v>629</v>
      </c>
      <c r="C139" s="2" t="s">
        <v>630</v>
      </c>
      <c r="D139" s="142">
        <v>1949</v>
      </c>
    </row>
    <row r="140" spans="1:4" s="12" customFormat="1" ht="12.75">
      <c r="A140" s="2">
        <v>79</v>
      </c>
      <c r="B140" s="29" t="s">
        <v>631</v>
      </c>
      <c r="C140" s="2" t="s">
        <v>632</v>
      </c>
      <c r="D140" s="142">
        <v>299</v>
      </c>
    </row>
    <row r="141" spans="1:4" s="12" customFormat="1" ht="12.75">
      <c r="A141" s="2">
        <v>80</v>
      </c>
      <c r="B141" s="29" t="s">
        <v>631</v>
      </c>
      <c r="C141" s="2" t="s">
        <v>632</v>
      </c>
      <c r="D141" s="142">
        <v>299</v>
      </c>
    </row>
    <row r="142" spans="1:4" ht="18" customHeight="1">
      <c r="A142" s="244" t="s">
        <v>27</v>
      </c>
      <c r="B142" s="245"/>
      <c r="C142" s="246"/>
      <c r="D142" s="46">
        <f>SUM(D62:D141)</f>
        <v>102508.4900000001</v>
      </c>
    </row>
    <row r="143" spans="1:4" ht="19.5" customHeight="1">
      <c r="A143" s="241" t="s">
        <v>709</v>
      </c>
      <c r="B143" s="241"/>
      <c r="C143" s="241"/>
      <c r="D143" s="241"/>
    </row>
    <row r="144" spans="1:4" ht="18" customHeight="1">
      <c r="A144" s="2">
        <v>1</v>
      </c>
      <c r="B144" s="140" t="s">
        <v>710</v>
      </c>
      <c r="C144" s="47">
        <v>2016</v>
      </c>
      <c r="D144" s="69">
        <v>3161.1</v>
      </c>
    </row>
    <row r="145" spans="1:4" ht="17.25" customHeight="1">
      <c r="A145" s="2">
        <v>2</v>
      </c>
      <c r="B145" s="140" t="s">
        <v>711</v>
      </c>
      <c r="C145" s="47">
        <v>2013</v>
      </c>
      <c r="D145" s="69">
        <v>6820</v>
      </c>
    </row>
    <row r="146" spans="1:4" ht="24" customHeight="1">
      <c r="A146" s="2">
        <v>3</v>
      </c>
      <c r="B146" s="1" t="s">
        <v>711</v>
      </c>
      <c r="C146" s="2">
        <v>2017</v>
      </c>
      <c r="D146" s="152">
        <v>6949.7</v>
      </c>
    </row>
    <row r="147" spans="1:4" s="17" customFormat="1" ht="19.5" customHeight="1">
      <c r="A147" s="244" t="s">
        <v>0</v>
      </c>
      <c r="B147" s="245"/>
      <c r="C147" s="246"/>
      <c r="D147" s="37">
        <f>SUM(D144:D146)</f>
        <v>16930.8</v>
      </c>
    </row>
    <row r="148" spans="1:4" s="6" customFormat="1" ht="18" customHeight="1">
      <c r="A148" s="241" t="s">
        <v>729</v>
      </c>
      <c r="B148" s="241"/>
      <c r="C148" s="241"/>
      <c r="D148" s="241"/>
    </row>
    <row r="149" spans="1:4" ht="18.75" customHeight="1">
      <c r="A149" s="2">
        <v>1</v>
      </c>
      <c r="B149" s="208" t="s">
        <v>730</v>
      </c>
      <c r="C149" s="209">
        <v>2013</v>
      </c>
      <c r="D149" s="213">
        <v>1541</v>
      </c>
    </row>
    <row r="150" spans="1:4" ht="17.25" customHeight="1">
      <c r="A150" s="2">
        <v>2</v>
      </c>
      <c r="B150" s="210" t="s">
        <v>730</v>
      </c>
      <c r="C150" s="211">
        <v>2013</v>
      </c>
      <c r="D150" s="214">
        <v>1541</v>
      </c>
    </row>
    <row r="151" spans="1:4" ht="15.75" customHeight="1">
      <c r="A151" s="2">
        <v>3</v>
      </c>
      <c r="B151" s="210" t="s">
        <v>730</v>
      </c>
      <c r="C151" s="211">
        <v>2013</v>
      </c>
      <c r="D151" s="214">
        <v>1541</v>
      </c>
    </row>
    <row r="152" spans="1:4" ht="16.5" customHeight="1">
      <c r="A152" s="2">
        <v>4</v>
      </c>
      <c r="B152" s="210" t="s">
        <v>730</v>
      </c>
      <c r="C152" s="211">
        <v>2013</v>
      </c>
      <c r="D152" s="214">
        <v>1541</v>
      </c>
    </row>
    <row r="153" spans="1:4" ht="14.25" customHeight="1">
      <c r="A153" s="2">
        <v>5</v>
      </c>
      <c r="B153" s="210" t="s">
        <v>730</v>
      </c>
      <c r="C153" s="211">
        <v>2013</v>
      </c>
      <c r="D153" s="214">
        <v>1541</v>
      </c>
    </row>
    <row r="154" spans="1:4" ht="13.5" customHeight="1">
      <c r="A154" s="2">
        <v>6</v>
      </c>
      <c r="B154" s="210" t="s">
        <v>730</v>
      </c>
      <c r="C154" s="211">
        <v>2013</v>
      </c>
      <c r="D154" s="214">
        <v>1541</v>
      </c>
    </row>
    <row r="155" spans="1:4" ht="15.75" customHeight="1">
      <c r="A155" s="2">
        <v>7</v>
      </c>
      <c r="B155" s="210" t="s">
        <v>730</v>
      </c>
      <c r="C155" s="211">
        <v>2013</v>
      </c>
      <c r="D155" s="214">
        <v>1541</v>
      </c>
    </row>
    <row r="156" spans="1:4" ht="18.75" customHeight="1">
      <c r="A156" s="2">
        <v>8</v>
      </c>
      <c r="B156" s="210" t="s">
        <v>730</v>
      </c>
      <c r="C156" s="211">
        <v>2013</v>
      </c>
      <c r="D156" s="214">
        <v>1541</v>
      </c>
    </row>
    <row r="157" spans="1:4" ht="15.75" customHeight="1">
      <c r="A157" s="2">
        <v>9</v>
      </c>
      <c r="B157" s="210" t="s">
        <v>731</v>
      </c>
      <c r="C157" s="211">
        <v>2015</v>
      </c>
      <c r="D157" s="214">
        <v>546.99</v>
      </c>
    </row>
    <row r="158" spans="1:4" ht="18" customHeight="1">
      <c r="A158" s="2">
        <v>10</v>
      </c>
      <c r="B158" s="1" t="s">
        <v>732</v>
      </c>
      <c r="C158" s="2">
        <v>2015</v>
      </c>
      <c r="D158" s="142">
        <v>939</v>
      </c>
    </row>
    <row r="159" spans="1:4" ht="13.5" customHeight="1">
      <c r="A159" s="2">
        <v>11</v>
      </c>
      <c r="B159" s="212" t="s">
        <v>733</v>
      </c>
      <c r="C159" s="2">
        <v>2016</v>
      </c>
      <c r="D159" s="142">
        <v>519</v>
      </c>
    </row>
    <row r="160" spans="1:4" ht="15.75" customHeight="1">
      <c r="A160" s="2">
        <v>12</v>
      </c>
      <c r="B160" s="1" t="s">
        <v>734</v>
      </c>
      <c r="C160" s="2">
        <v>2016</v>
      </c>
      <c r="D160" s="142">
        <v>2370</v>
      </c>
    </row>
    <row r="161" spans="1:4" ht="15.75" customHeight="1">
      <c r="A161" s="2">
        <v>13</v>
      </c>
      <c r="B161" s="1" t="s">
        <v>735</v>
      </c>
      <c r="C161" s="2">
        <v>2017</v>
      </c>
      <c r="D161" s="142">
        <v>440</v>
      </c>
    </row>
    <row r="162" spans="1:4" ht="19.5" customHeight="1">
      <c r="A162" s="2">
        <v>14</v>
      </c>
      <c r="B162" s="1" t="s">
        <v>736</v>
      </c>
      <c r="C162" s="2">
        <v>2017</v>
      </c>
      <c r="D162" s="142">
        <v>4500</v>
      </c>
    </row>
    <row r="163" spans="1:4" ht="21" customHeight="1">
      <c r="A163" s="2">
        <v>15</v>
      </c>
      <c r="B163" s="1" t="s">
        <v>737</v>
      </c>
      <c r="C163" s="2">
        <v>2017</v>
      </c>
      <c r="D163" s="142">
        <v>4500</v>
      </c>
    </row>
    <row r="164" spans="1:4" ht="18" customHeight="1">
      <c r="A164" s="2">
        <v>16</v>
      </c>
      <c r="B164" s="1" t="s">
        <v>738</v>
      </c>
      <c r="C164" s="2">
        <v>2017</v>
      </c>
      <c r="D164" s="142">
        <v>8500</v>
      </c>
    </row>
    <row r="165" spans="1:6" s="6" customFormat="1" ht="12.75" customHeight="1">
      <c r="A165" s="262" t="s">
        <v>0</v>
      </c>
      <c r="B165" s="263"/>
      <c r="C165" s="264"/>
      <c r="D165" s="45">
        <f>SUM(D149:D164)</f>
        <v>34642.99</v>
      </c>
      <c r="F165" s="13"/>
    </row>
    <row r="166" spans="1:6" s="6" customFormat="1" ht="17.25" customHeight="1">
      <c r="A166" s="241" t="s">
        <v>766</v>
      </c>
      <c r="B166" s="241"/>
      <c r="C166" s="241"/>
      <c r="D166" s="241"/>
      <c r="F166" s="13"/>
    </row>
    <row r="167" spans="1:6" s="6" customFormat="1" ht="25.5">
      <c r="A167" s="2">
        <v>1</v>
      </c>
      <c r="B167" s="140" t="s">
        <v>767</v>
      </c>
      <c r="C167" s="47">
        <v>2015</v>
      </c>
      <c r="D167" s="141">
        <v>960</v>
      </c>
      <c r="F167" s="13"/>
    </row>
    <row r="168" spans="1:4" s="6" customFormat="1" ht="22.5" customHeight="1">
      <c r="A168" s="2">
        <v>2</v>
      </c>
      <c r="B168" s="140" t="s">
        <v>768</v>
      </c>
      <c r="C168" s="47">
        <v>2013</v>
      </c>
      <c r="D168" s="141">
        <v>1673</v>
      </c>
    </row>
    <row r="169" spans="1:4" s="6" customFormat="1" ht="21" customHeight="1">
      <c r="A169" s="2">
        <v>3</v>
      </c>
      <c r="B169" s="140" t="s">
        <v>769</v>
      </c>
      <c r="C169" s="47">
        <v>2014</v>
      </c>
      <c r="D169" s="141">
        <v>419</v>
      </c>
    </row>
    <row r="170" spans="1:4" s="12" customFormat="1" ht="15.75" customHeight="1">
      <c r="A170" s="244" t="s">
        <v>0</v>
      </c>
      <c r="B170" s="245"/>
      <c r="C170" s="246"/>
      <c r="D170" s="37">
        <f>SUM(D167:D169)</f>
        <v>3052</v>
      </c>
    </row>
    <row r="171" spans="1:4" s="12" customFormat="1" ht="12.75">
      <c r="A171" s="24"/>
      <c r="B171" s="25"/>
      <c r="C171" s="71"/>
      <c r="D171" s="72"/>
    </row>
    <row r="172" spans="1:4" s="12" customFormat="1" ht="12.75">
      <c r="A172" s="23"/>
      <c r="B172" s="22"/>
      <c r="C172" s="26"/>
      <c r="D172" s="70"/>
    </row>
    <row r="173" spans="1:4" s="12" customFormat="1" ht="12.75">
      <c r="A173" s="257" t="s">
        <v>6</v>
      </c>
      <c r="B173" s="257"/>
      <c r="C173" s="257"/>
      <c r="D173" s="257"/>
    </row>
    <row r="174" spans="1:4" s="12" customFormat="1" ht="25.5">
      <c r="A174" s="3" t="s">
        <v>29</v>
      </c>
      <c r="B174" s="3" t="s">
        <v>37</v>
      </c>
      <c r="C174" s="3" t="s">
        <v>38</v>
      </c>
      <c r="D174" s="55" t="s">
        <v>39</v>
      </c>
    </row>
    <row r="175" spans="1:4" ht="21.75" customHeight="1">
      <c r="A175" s="241" t="s">
        <v>140</v>
      </c>
      <c r="B175" s="241"/>
      <c r="C175" s="241"/>
      <c r="D175" s="241"/>
    </row>
    <row r="176" spans="1:4" s="12" customFormat="1" ht="18.75" customHeight="1">
      <c r="A176" s="2">
        <v>1</v>
      </c>
      <c r="B176" s="140" t="s">
        <v>387</v>
      </c>
      <c r="C176" s="47">
        <v>2013</v>
      </c>
      <c r="D176" s="136">
        <v>2072.75</v>
      </c>
    </row>
    <row r="177" spans="1:4" s="12" customFormat="1" ht="21" customHeight="1">
      <c r="A177" s="2">
        <v>2</v>
      </c>
      <c r="B177" s="140" t="s">
        <v>388</v>
      </c>
      <c r="C177" s="47">
        <v>2013</v>
      </c>
      <c r="D177" s="136">
        <v>2446.88</v>
      </c>
    </row>
    <row r="178" spans="1:4" s="12" customFormat="1" ht="21" customHeight="1">
      <c r="A178" s="244" t="s">
        <v>0</v>
      </c>
      <c r="B178" s="245"/>
      <c r="C178" s="246"/>
      <c r="D178" s="46">
        <f>SUM(D176:D177)</f>
        <v>4519.63</v>
      </c>
    </row>
    <row r="179" spans="1:4" ht="18.75" customHeight="1">
      <c r="A179" s="241" t="s">
        <v>502</v>
      </c>
      <c r="B179" s="241"/>
      <c r="C179" s="241"/>
      <c r="D179" s="241"/>
    </row>
    <row r="180" spans="1:4" s="16" customFormat="1" ht="14.25" customHeight="1">
      <c r="A180" s="2">
        <v>1</v>
      </c>
      <c r="B180" s="76" t="s">
        <v>503</v>
      </c>
      <c r="C180" s="77">
        <v>2014</v>
      </c>
      <c r="D180" s="153">
        <v>2076.88</v>
      </c>
    </row>
    <row r="181" spans="1:4" s="16" customFormat="1" ht="15.75" customHeight="1">
      <c r="A181" s="2">
        <v>2</v>
      </c>
      <c r="B181" s="76" t="s">
        <v>504</v>
      </c>
      <c r="C181" s="77">
        <v>2015</v>
      </c>
      <c r="D181" s="153">
        <v>1384.58</v>
      </c>
    </row>
    <row r="182" spans="1:4" s="16" customFormat="1" ht="15.75" customHeight="1">
      <c r="A182" s="2">
        <v>3</v>
      </c>
      <c r="B182" s="76" t="s">
        <v>505</v>
      </c>
      <c r="C182" s="77">
        <v>2015</v>
      </c>
      <c r="D182" s="153">
        <v>415.37</v>
      </c>
    </row>
    <row r="183" spans="1:4" s="16" customFormat="1" ht="16.5" customHeight="1">
      <c r="A183" s="2">
        <v>4</v>
      </c>
      <c r="B183" s="76" t="s">
        <v>506</v>
      </c>
      <c r="C183" s="77">
        <v>2015</v>
      </c>
      <c r="D183" s="153">
        <v>199.03</v>
      </c>
    </row>
    <row r="184" spans="1:4" s="16" customFormat="1" ht="14.25" customHeight="1">
      <c r="A184" s="2">
        <v>5</v>
      </c>
      <c r="B184" s="76" t="s">
        <v>507</v>
      </c>
      <c r="C184" s="77">
        <v>2015</v>
      </c>
      <c r="D184" s="153">
        <v>207.69</v>
      </c>
    </row>
    <row r="185" spans="1:4" s="16" customFormat="1" ht="15.75" customHeight="1">
      <c r="A185" s="2">
        <v>6</v>
      </c>
      <c r="B185" s="76" t="s">
        <v>508</v>
      </c>
      <c r="C185" s="77">
        <v>2015</v>
      </c>
      <c r="D185" s="153">
        <v>1643.33</v>
      </c>
    </row>
    <row r="186" spans="1:4" s="16" customFormat="1" ht="16.5" customHeight="1">
      <c r="A186" s="2">
        <v>7</v>
      </c>
      <c r="B186" s="76" t="s">
        <v>509</v>
      </c>
      <c r="C186" s="77">
        <v>2015</v>
      </c>
      <c r="D186" s="153">
        <v>1021.13</v>
      </c>
    </row>
    <row r="187" spans="1:4" s="16" customFormat="1" ht="17.25" customHeight="1">
      <c r="A187" s="2">
        <v>8</v>
      </c>
      <c r="B187" s="76" t="s">
        <v>509</v>
      </c>
      <c r="C187" s="77">
        <v>2015</v>
      </c>
      <c r="D187" s="153">
        <v>1021.13</v>
      </c>
    </row>
    <row r="188" spans="1:4" s="16" customFormat="1" ht="14.25" customHeight="1">
      <c r="A188" s="2">
        <v>9</v>
      </c>
      <c r="B188" s="76" t="s">
        <v>510</v>
      </c>
      <c r="C188" s="77">
        <v>2016</v>
      </c>
      <c r="D188" s="153">
        <v>2883.72</v>
      </c>
    </row>
    <row r="189" spans="1:4" s="16" customFormat="1" ht="15.75" customHeight="1">
      <c r="A189" s="2">
        <v>10</v>
      </c>
      <c r="B189" s="76" t="s">
        <v>511</v>
      </c>
      <c r="C189" s="77">
        <v>2018</v>
      </c>
      <c r="D189" s="153">
        <v>926.01</v>
      </c>
    </row>
    <row r="190" spans="1:4" s="16" customFormat="1" ht="19.5" customHeight="1">
      <c r="A190" s="2">
        <v>11</v>
      </c>
      <c r="B190" s="76" t="s">
        <v>512</v>
      </c>
      <c r="C190" s="77">
        <v>2018</v>
      </c>
      <c r="D190" s="153">
        <v>4058.54</v>
      </c>
    </row>
    <row r="191" spans="1:4" s="16" customFormat="1" ht="18.75" customHeight="1">
      <c r="A191" s="2">
        <v>12</v>
      </c>
      <c r="B191" s="76" t="s">
        <v>513</v>
      </c>
      <c r="C191" s="77">
        <v>2018</v>
      </c>
      <c r="D191" s="153">
        <v>275.6</v>
      </c>
    </row>
    <row r="192" spans="1:4" s="16" customFormat="1" ht="15.75" customHeight="1">
      <c r="A192" s="2">
        <v>13</v>
      </c>
      <c r="B192" s="76" t="s">
        <v>514</v>
      </c>
      <c r="C192" s="77">
        <v>2018</v>
      </c>
      <c r="D192" s="153">
        <v>1365.85</v>
      </c>
    </row>
    <row r="193" spans="1:4" s="16" customFormat="1" ht="17.25" customHeight="1">
      <c r="A193" s="2">
        <v>14</v>
      </c>
      <c r="B193" s="76" t="s">
        <v>515</v>
      </c>
      <c r="C193" s="77">
        <v>2017</v>
      </c>
      <c r="D193" s="153">
        <v>1300</v>
      </c>
    </row>
    <row r="194" spans="1:4" s="16" customFormat="1" ht="13.5" customHeight="1">
      <c r="A194" s="2">
        <v>15</v>
      </c>
      <c r="B194" s="76" t="s">
        <v>516</v>
      </c>
      <c r="C194" s="77">
        <v>2017</v>
      </c>
      <c r="D194" s="153">
        <v>1138</v>
      </c>
    </row>
    <row r="195" spans="1:4" s="16" customFormat="1" ht="18" customHeight="1">
      <c r="A195" s="2">
        <v>16</v>
      </c>
      <c r="B195" s="76" t="s">
        <v>517</v>
      </c>
      <c r="C195" s="77">
        <v>2017</v>
      </c>
      <c r="D195" s="153">
        <v>820</v>
      </c>
    </row>
    <row r="196" spans="1:4" s="16" customFormat="1" ht="19.5" customHeight="1">
      <c r="A196" s="244" t="s">
        <v>0</v>
      </c>
      <c r="B196" s="245"/>
      <c r="C196" s="246"/>
      <c r="D196" s="37">
        <f>SUM(D180:D195)</f>
        <v>20736.86</v>
      </c>
    </row>
    <row r="197" spans="1:4" s="16" customFormat="1" ht="17.25" customHeight="1">
      <c r="A197" s="241" t="s">
        <v>531</v>
      </c>
      <c r="B197" s="241"/>
      <c r="C197" s="241"/>
      <c r="D197" s="241"/>
    </row>
    <row r="198" spans="1:4" s="16" customFormat="1" ht="24.75" customHeight="1">
      <c r="A198" s="47">
        <v>1</v>
      </c>
      <c r="B198" s="118" t="s">
        <v>532</v>
      </c>
      <c r="C198" s="106">
        <v>2015</v>
      </c>
      <c r="D198" s="136">
        <v>3730</v>
      </c>
    </row>
    <row r="199" spans="1:4" s="16" customFormat="1" ht="35.25" customHeight="1">
      <c r="A199" s="47">
        <v>2</v>
      </c>
      <c r="B199" s="118" t="s">
        <v>533</v>
      </c>
      <c r="C199" s="106">
        <v>2015</v>
      </c>
      <c r="D199" s="136">
        <v>2544.99</v>
      </c>
    </row>
    <row r="200" spans="1:4" s="16" customFormat="1" ht="20.25" customHeight="1">
      <c r="A200" s="47">
        <v>3</v>
      </c>
      <c r="B200" s="118" t="s">
        <v>534</v>
      </c>
      <c r="C200" s="106">
        <v>2013</v>
      </c>
      <c r="D200" s="136">
        <v>2349</v>
      </c>
    </row>
    <row r="201" spans="1:4" s="16" customFormat="1" ht="19.5" customHeight="1">
      <c r="A201" s="244" t="s">
        <v>0</v>
      </c>
      <c r="B201" s="245"/>
      <c r="C201" s="246"/>
      <c r="D201" s="37">
        <f>SUM(D198:D200)</f>
        <v>8623.99</v>
      </c>
    </row>
    <row r="202" spans="1:4" s="16" customFormat="1" ht="18" customHeight="1">
      <c r="A202" s="241" t="s">
        <v>633</v>
      </c>
      <c r="B202" s="241"/>
      <c r="C202" s="241"/>
      <c r="D202" s="241"/>
    </row>
    <row r="203" spans="1:4" s="16" customFormat="1" ht="13.5" customHeight="1">
      <c r="A203" s="2">
        <v>1</v>
      </c>
      <c r="B203" s="1" t="s">
        <v>634</v>
      </c>
      <c r="C203" s="2">
        <v>2014</v>
      </c>
      <c r="D203" s="152">
        <v>1848.99</v>
      </c>
    </row>
    <row r="204" spans="1:4" s="16" customFormat="1" ht="13.5" customHeight="1">
      <c r="A204" s="2">
        <v>2</v>
      </c>
      <c r="B204" s="1" t="s">
        <v>634</v>
      </c>
      <c r="C204" s="2">
        <v>2014</v>
      </c>
      <c r="D204" s="152">
        <v>1848.99</v>
      </c>
    </row>
    <row r="205" spans="1:4" s="16" customFormat="1" ht="13.5" customHeight="1">
      <c r="A205" s="2">
        <v>3</v>
      </c>
      <c r="B205" s="1" t="s">
        <v>635</v>
      </c>
      <c r="C205" s="2">
        <v>2014</v>
      </c>
      <c r="D205" s="152">
        <v>1949</v>
      </c>
    </row>
    <row r="206" spans="1:4" s="16" customFormat="1" ht="13.5" customHeight="1">
      <c r="A206" s="2">
        <v>4</v>
      </c>
      <c r="B206" s="1" t="s">
        <v>636</v>
      </c>
      <c r="C206" s="2">
        <v>2014</v>
      </c>
      <c r="D206" s="152">
        <v>1848.99</v>
      </c>
    </row>
    <row r="207" spans="1:4" s="16" customFormat="1" ht="13.5" customHeight="1">
      <c r="A207" s="2">
        <v>5</v>
      </c>
      <c r="B207" s="1" t="s">
        <v>637</v>
      </c>
      <c r="C207" s="2">
        <v>2015</v>
      </c>
      <c r="D207" s="152">
        <v>1949</v>
      </c>
    </row>
    <row r="208" spans="1:4" s="16" customFormat="1" ht="13.5" customHeight="1">
      <c r="A208" s="2">
        <v>6</v>
      </c>
      <c r="B208" s="1" t="s">
        <v>637</v>
      </c>
      <c r="C208" s="2">
        <v>2015</v>
      </c>
      <c r="D208" s="152">
        <v>1949</v>
      </c>
    </row>
    <row r="209" spans="1:4" s="16" customFormat="1" ht="13.5" customHeight="1">
      <c r="A209" s="2">
        <v>7</v>
      </c>
      <c r="B209" s="1" t="s">
        <v>638</v>
      </c>
      <c r="C209" s="2">
        <v>2015</v>
      </c>
      <c r="D209" s="152">
        <v>1799</v>
      </c>
    </row>
    <row r="210" spans="1:4" s="16" customFormat="1" ht="13.5" customHeight="1">
      <c r="A210" s="2">
        <v>8</v>
      </c>
      <c r="B210" s="1" t="s">
        <v>639</v>
      </c>
      <c r="C210" s="2">
        <v>2016</v>
      </c>
      <c r="D210" s="152">
        <v>1899</v>
      </c>
    </row>
    <row r="211" spans="1:4" s="16" customFormat="1" ht="13.5" customHeight="1">
      <c r="A211" s="2">
        <v>9</v>
      </c>
      <c r="B211" s="1" t="s">
        <v>639</v>
      </c>
      <c r="C211" s="2">
        <v>2016</v>
      </c>
      <c r="D211" s="152">
        <v>1800</v>
      </c>
    </row>
    <row r="212" spans="1:4" s="16" customFormat="1" ht="13.5" customHeight="1">
      <c r="A212" s="2">
        <v>10</v>
      </c>
      <c r="B212" s="1" t="s">
        <v>640</v>
      </c>
      <c r="C212" s="2">
        <v>2016</v>
      </c>
      <c r="D212" s="152">
        <v>2089</v>
      </c>
    </row>
    <row r="213" spans="1:4" s="16" customFormat="1" ht="13.5" customHeight="1">
      <c r="A213" s="2">
        <v>11</v>
      </c>
      <c r="B213" s="1" t="s">
        <v>641</v>
      </c>
      <c r="C213" s="2">
        <v>2016</v>
      </c>
      <c r="D213" s="152">
        <v>1800</v>
      </c>
    </row>
    <row r="214" spans="1:4" s="16" customFormat="1" ht="13.5" customHeight="1">
      <c r="A214" s="2">
        <v>12</v>
      </c>
      <c r="B214" s="1" t="s">
        <v>642</v>
      </c>
      <c r="C214" s="2">
        <v>2017</v>
      </c>
      <c r="D214" s="152">
        <v>500</v>
      </c>
    </row>
    <row r="215" spans="1:4" s="16" customFormat="1" ht="13.5" customHeight="1">
      <c r="A215" s="2">
        <v>13</v>
      </c>
      <c r="B215" s="1" t="s">
        <v>643</v>
      </c>
      <c r="C215" s="2">
        <v>2017</v>
      </c>
      <c r="D215" s="152">
        <v>1985</v>
      </c>
    </row>
    <row r="216" spans="1:4" s="16" customFormat="1" ht="13.5" customHeight="1">
      <c r="A216" s="2">
        <v>14</v>
      </c>
      <c r="B216" s="1" t="s">
        <v>644</v>
      </c>
      <c r="C216" s="2">
        <v>2014</v>
      </c>
      <c r="D216" s="152">
        <v>1034</v>
      </c>
    </row>
    <row r="217" spans="1:4" s="16" customFormat="1" ht="13.5" customHeight="1">
      <c r="A217" s="2">
        <v>15</v>
      </c>
      <c r="B217" s="1" t="s">
        <v>644</v>
      </c>
      <c r="C217" s="2">
        <v>2014</v>
      </c>
      <c r="D217" s="152">
        <v>1034</v>
      </c>
    </row>
    <row r="218" spans="1:4" s="16" customFormat="1" ht="13.5" customHeight="1">
      <c r="A218" s="2">
        <v>16</v>
      </c>
      <c r="B218" s="1" t="s">
        <v>645</v>
      </c>
      <c r="C218" s="2">
        <v>2015</v>
      </c>
      <c r="D218" s="152">
        <v>1229</v>
      </c>
    </row>
    <row r="219" spans="1:4" s="16" customFormat="1" ht="13.5" customHeight="1">
      <c r="A219" s="2">
        <v>17</v>
      </c>
      <c r="B219" s="1" t="s">
        <v>645</v>
      </c>
      <c r="C219" s="2">
        <v>2015</v>
      </c>
      <c r="D219" s="152">
        <v>1229</v>
      </c>
    </row>
    <row r="220" spans="1:4" s="16" customFormat="1" ht="13.5" customHeight="1">
      <c r="A220" s="2">
        <v>18</v>
      </c>
      <c r="B220" s="1" t="s">
        <v>645</v>
      </c>
      <c r="C220" s="2">
        <v>2015</v>
      </c>
      <c r="D220" s="152">
        <v>1229</v>
      </c>
    </row>
    <row r="221" spans="1:4" s="16" customFormat="1" ht="13.5" customHeight="1">
      <c r="A221" s="2">
        <v>19</v>
      </c>
      <c r="B221" s="1" t="s">
        <v>646</v>
      </c>
      <c r="C221" s="2">
        <v>2015</v>
      </c>
      <c r="D221" s="152">
        <v>1650</v>
      </c>
    </row>
    <row r="222" spans="1:4" s="16" customFormat="1" ht="13.5" customHeight="1">
      <c r="A222" s="2">
        <v>20</v>
      </c>
      <c r="B222" s="1" t="s">
        <v>647</v>
      </c>
      <c r="C222" s="2" t="s">
        <v>648</v>
      </c>
      <c r="D222" s="152">
        <v>1999</v>
      </c>
    </row>
    <row r="223" spans="1:4" s="16" customFormat="1" ht="13.5" customHeight="1">
      <c r="A223" s="2">
        <v>21</v>
      </c>
      <c r="B223" s="1" t="s">
        <v>649</v>
      </c>
      <c r="C223" s="2" t="s">
        <v>650</v>
      </c>
      <c r="D223" s="152">
        <v>1349</v>
      </c>
    </row>
    <row r="224" spans="1:4" s="16" customFormat="1" ht="13.5" customHeight="1">
      <c r="A224" s="2">
        <v>22</v>
      </c>
      <c r="B224" s="1" t="s">
        <v>649</v>
      </c>
      <c r="C224" s="2" t="s">
        <v>650</v>
      </c>
      <c r="D224" s="152">
        <v>1349</v>
      </c>
    </row>
    <row r="225" spans="1:4" s="16" customFormat="1" ht="13.5" customHeight="1">
      <c r="A225" s="2">
        <v>23</v>
      </c>
      <c r="B225" s="1" t="s">
        <v>649</v>
      </c>
      <c r="C225" s="2" t="s">
        <v>650</v>
      </c>
      <c r="D225" s="152">
        <v>1349</v>
      </c>
    </row>
    <row r="226" spans="1:4" s="16" customFormat="1" ht="13.5" customHeight="1">
      <c r="A226" s="2">
        <v>24</v>
      </c>
      <c r="B226" s="1" t="s">
        <v>649</v>
      </c>
      <c r="C226" s="2" t="s">
        <v>650</v>
      </c>
      <c r="D226" s="152">
        <v>1349</v>
      </c>
    </row>
    <row r="227" spans="1:4" s="16" customFormat="1" ht="13.5" customHeight="1">
      <c r="A227" s="2">
        <v>25</v>
      </c>
      <c r="B227" s="1" t="s">
        <v>649</v>
      </c>
      <c r="C227" s="2" t="s">
        <v>650</v>
      </c>
      <c r="D227" s="152">
        <v>1349</v>
      </c>
    </row>
    <row r="228" spans="1:4" s="16" customFormat="1" ht="13.5" customHeight="1">
      <c r="A228" s="2">
        <v>26</v>
      </c>
      <c r="B228" s="1" t="s">
        <v>649</v>
      </c>
      <c r="C228" s="2" t="s">
        <v>650</v>
      </c>
      <c r="D228" s="152">
        <v>1349</v>
      </c>
    </row>
    <row r="229" spans="1:4" s="16" customFormat="1" ht="13.5" customHeight="1">
      <c r="A229" s="2">
        <v>27</v>
      </c>
      <c r="B229" s="1" t="s">
        <v>651</v>
      </c>
      <c r="C229" s="2" t="s">
        <v>652</v>
      </c>
      <c r="D229" s="152">
        <v>1099</v>
      </c>
    </row>
    <row r="230" spans="1:4" s="16" customFormat="1" ht="13.5" customHeight="1">
      <c r="A230" s="2">
        <v>28</v>
      </c>
      <c r="B230" s="1" t="s">
        <v>653</v>
      </c>
      <c r="C230" s="2" t="s">
        <v>654</v>
      </c>
      <c r="D230" s="152">
        <v>1299</v>
      </c>
    </row>
    <row r="231" spans="1:4" s="16" customFormat="1" ht="13.5" customHeight="1">
      <c r="A231" s="2">
        <v>29</v>
      </c>
      <c r="B231" s="1" t="s">
        <v>653</v>
      </c>
      <c r="C231" s="2" t="s">
        <v>654</v>
      </c>
      <c r="D231" s="152">
        <v>1299</v>
      </c>
    </row>
    <row r="232" spans="1:4" s="16" customFormat="1" ht="13.5" customHeight="1">
      <c r="A232" s="2">
        <v>30</v>
      </c>
      <c r="B232" s="1" t="s">
        <v>655</v>
      </c>
      <c r="C232" s="2" t="s">
        <v>656</v>
      </c>
      <c r="D232" s="152">
        <v>1680</v>
      </c>
    </row>
    <row r="233" spans="1:4" s="16" customFormat="1" ht="13.5" customHeight="1">
      <c r="A233" s="2">
        <v>31</v>
      </c>
      <c r="B233" s="1" t="s">
        <v>657</v>
      </c>
      <c r="C233" s="2" t="s">
        <v>604</v>
      </c>
      <c r="D233" s="152">
        <v>599</v>
      </c>
    </row>
    <row r="234" spans="1:4" s="16" customFormat="1" ht="13.5" customHeight="1">
      <c r="A234" s="2">
        <v>32</v>
      </c>
      <c r="B234" s="1" t="s">
        <v>658</v>
      </c>
      <c r="C234" s="2" t="s">
        <v>659</v>
      </c>
      <c r="D234" s="152">
        <v>313.41</v>
      </c>
    </row>
    <row r="235" spans="1:4" s="16" customFormat="1" ht="13.5" customHeight="1">
      <c r="A235" s="2">
        <v>33</v>
      </c>
      <c r="B235" s="1" t="s">
        <v>660</v>
      </c>
      <c r="C235" s="2" t="s">
        <v>610</v>
      </c>
      <c r="D235" s="152">
        <v>1197</v>
      </c>
    </row>
    <row r="236" spans="1:4" s="16" customFormat="1" ht="13.5" customHeight="1">
      <c r="A236" s="2">
        <v>34</v>
      </c>
      <c r="B236" s="1" t="s">
        <v>660</v>
      </c>
      <c r="C236" s="2" t="s">
        <v>610</v>
      </c>
      <c r="D236" s="152">
        <v>1197</v>
      </c>
    </row>
    <row r="237" spans="1:4" s="16" customFormat="1" ht="13.5" customHeight="1">
      <c r="A237" s="2">
        <v>35</v>
      </c>
      <c r="B237" s="1" t="s">
        <v>661</v>
      </c>
      <c r="C237" s="2" t="s">
        <v>614</v>
      </c>
      <c r="D237" s="152">
        <v>1380</v>
      </c>
    </row>
    <row r="238" spans="1:4" s="16" customFormat="1" ht="13.5" customHeight="1">
      <c r="A238" s="2">
        <v>36</v>
      </c>
      <c r="B238" s="1" t="s">
        <v>662</v>
      </c>
      <c r="C238" s="2" t="s">
        <v>614</v>
      </c>
      <c r="D238" s="152">
        <v>1200</v>
      </c>
    </row>
    <row r="239" spans="1:4" s="16" customFormat="1" ht="13.5" customHeight="1">
      <c r="A239" s="2">
        <v>37</v>
      </c>
      <c r="B239" s="1" t="s">
        <v>663</v>
      </c>
      <c r="C239" s="2" t="s">
        <v>664</v>
      </c>
      <c r="D239" s="152">
        <v>983</v>
      </c>
    </row>
    <row r="240" spans="1:4" s="16" customFormat="1" ht="13.5" customHeight="1">
      <c r="A240" s="2">
        <v>38</v>
      </c>
      <c r="B240" s="1" t="s">
        <v>663</v>
      </c>
      <c r="C240" s="2" t="s">
        <v>664</v>
      </c>
      <c r="D240" s="152">
        <v>983</v>
      </c>
    </row>
    <row r="241" spans="1:4" s="16" customFormat="1" ht="13.5" customHeight="1">
      <c r="A241" s="2">
        <v>39</v>
      </c>
      <c r="B241" s="1" t="s">
        <v>663</v>
      </c>
      <c r="C241" s="2" t="s">
        <v>664</v>
      </c>
      <c r="D241" s="152">
        <v>983</v>
      </c>
    </row>
    <row r="242" spans="1:4" s="16" customFormat="1" ht="13.5" customHeight="1">
      <c r="A242" s="2">
        <v>40</v>
      </c>
      <c r="B242" s="1" t="s">
        <v>663</v>
      </c>
      <c r="C242" s="2" t="s">
        <v>664</v>
      </c>
      <c r="D242" s="152">
        <v>983</v>
      </c>
    </row>
    <row r="243" spans="1:4" s="16" customFormat="1" ht="13.5" customHeight="1">
      <c r="A243" s="2">
        <v>41</v>
      </c>
      <c r="B243" s="1" t="s">
        <v>663</v>
      </c>
      <c r="C243" s="2" t="s">
        <v>664</v>
      </c>
      <c r="D243" s="152">
        <v>983</v>
      </c>
    </row>
    <row r="244" spans="1:4" s="16" customFormat="1" ht="13.5" customHeight="1">
      <c r="A244" s="2">
        <v>42</v>
      </c>
      <c r="B244" s="1" t="s">
        <v>663</v>
      </c>
      <c r="C244" s="2" t="s">
        <v>664</v>
      </c>
      <c r="D244" s="152">
        <v>983</v>
      </c>
    </row>
    <row r="245" spans="1:4" s="16" customFormat="1" ht="13.5" customHeight="1">
      <c r="A245" s="2">
        <v>43</v>
      </c>
      <c r="B245" s="1" t="s">
        <v>665</v>
      </c>
      <c r="C245" s="2" t="s">
        <v>616</v>
      </c>
      <c r="D245" s="152">
        <v>699</v>
      </c>
    </row>
    <row r="246" spans="1:4" s="16" customFormat="1" ht="13.5" customHeight="1">
      <c r="A246" s="2">
        <v>44</v>
      </c>
      <c r="B246" s="1" t="s">
        <v>666</v>
      </c>
      <c r="C246" s="2" t="s">
        <v>619</v>
      </c>
      <c r="D246" s="152">
        <v>699</v>
      </c>
    </row>
    <row r="247" spans="1:4" s="16" customFormat="1" ht="13.5" customHeight="1">
      <c r="A247" s="2">
        <v>45</v>
      </c>
      <c r="B247" s="1" t="s">
        <v>667</v>
      </c>
      <c r="C247" s="2" t="s">
        <v>668</v>
      </c>
      <c r="D247" s="152">
        <v>666</v>
      </c>
    </row>
    <row r="248" spans="1:4" s="16" customFormat="1" ht="13.5" customHeight="1">
      <c r="A248" s="2">
        <v>46</v>
      </c>
      <c r="B248" s="1" t="s">
        <v>667</v>
      </c>
      <c r="C248" s="2" t="s">
        <v>668</v>
      </c>
      <c r="D248" s="152">
        <v>666</v>
      </c>
    </row>
    <row r="249" spans="1:4" s="16" customFormat="1" ht="13.5" customHeight="1">
      <c r="A249" s="2">
        <v>47</v>
      </c>
      <c r="B249" s="1" t="s">
        <v>667</v>
      </c>
      <c r="C249" s="2" t="s">
        <v>668</v>
      </c>
      <c r="D249" s="152">
        <v>666</v>
      </c>
    </row>
    <row r="250" spans="1:4" s="16" customFormat="1" ht="13.5" customHeight="1">
      <c r="A250" s="2">
        <v>48</v>
      </c>
      <c r="B250" s="1" t="s">
        <v>667</v>
      </c>
      <c r="C250" s="2" t="s">
        <v>668</v>
      </c>
      <c r="D250" s="152">
        <v>666</v>
      </c>
    </row>
    <row r="251" spans="1:4" s="16" customFormat="1" ht="13.5" customHeight="1">
      <c r="A251" s="2">
        <v>49</v>
      </c>
      <c r="B251" s="1" t="s">
        <v>667</v>
      </c>
      <c r="C251" s="2" t="s">
        <v>668</v>
      </c>
      <c r="D251" s="152">
        <v>666</v>
      </c>
    </row>
    <row r="252" spans="1:4" s="16" customFormat="1" ht="13.5" customHeight="1">
      <c r="A252" s="2">
        <v>50</v>
      </c>
      <c r="B252" s="1" t="s">
        <v>667</v>
      </c>
      <c r="C252" s="2" t="s">
        <v>668</v>
      </c>
      <c r="D252" s="152">
        <v>666</v>
      </c>
    </row>
    <row r="253" spans="1:4" s="16" customFormat="1" ht="13.5" customHeight="1">
      <c r="A253" s="2">
        <v>51</v>
      </c>
      <c r="B253" s="1" t="s">
        <v>669</v>
      </c>
      <c r="C253" s="2" t="s">
        <v>670</v>
      </c>
      <c r="D253" s="152">
        <v>219</v>
      </c>
    </row>
    <row r="254" spans="1:4" s="16" customFormat="1" ht="13.5" customHeight="1">
      <c r="A254" s="2">
        <v>52</v>
      </c>
      <c r="B254" s="1" t="s">
        <v>671</v>
      </c>
      <c r="C254" s="2" t="s">
        <v>672</v>
      </c>
      <c r="D254" s="152">
        <v>1849</v>
      </c>
    </row>
    <row r="255" spans="1:4" s="16" customFormat="1" ht="13.5" customHeight="1">
      <c r="A255" s="2">
        <v>53</v>
      </c>
      <c r="B255" s="1" t="s">
        <v>667</v>
      </c>
      <c r="C255" s="2" t="s">
        <v>673</v>
      </c>
      <c r="D255" s="152">
        <v>679</v>
      </c>
    </row>
    <row r="256" spans="1:4" s="16" customFormat="1" ht="13.5" customHeight="1">
      <c r="A256" s="2">
        <v>54</v>
      </c>
      <c r="B256" s="1" t="s">
        <v>667</v>
      </c>
      <c r="C256" s="2" t="s">
        <v>673</v>
      </c>
      <c r="D256" s="152">
        <v>679</v>
      </c>
    </row>
    <row r="257" spans="1:4" s="16" customFormat="1" ht="13.5" customHeight="1">
      <c r="A257" s="2">
        <v>55</v>
      </c>
      <c r="B257" s="1" t="s">
        <v>667</v>
      </c>
      <c r="C257" s="2" t="s">
        <v>673</v>
      </c>
      <c r="D257" s="152">
        <v>679</v>
      </c>
    </row>
    <row r="258" spans="1:4" s="16" customFormat="1" ht="13.5" customHeight="1">
      <c r="A258" s="2">
        <v>56</v>
      </c>
      <c r="B258" s="1" t="s">
        <v>674</v>
      </c>
      <c r="C258" s="2" t="s">
        <v>675</v>
      </c>
      <c r="D258" s="152">
        <v>699</v>
      </c>
    </row>
    <row r="259" spans="1:4" s="16" customFormat="1" ht="13.5" customHeight="1">
      <c r="A259" s="2">
        <v>57</v>
      </c>
      <c r="B259" s="1" t="s">
        <v>662</v>
      </c>
      <c r="C259" s="2" t="s">
        <v>676</v>
      </c>
      <c r="D259" s="152">
        <v>490</v>
      </c>
    </row>
    <row r="260" spans="1:4" s="16" customFormat="1" ht="13.5" customHeight="1">
      <c r="A260" s="2">
        <v>58</v>
      </c>
      <c r="B260" s="1" t="s">
        <v>677</v>
      </c>
      <c r="C260" s="2" t="s">
        <v>676</v>
      </c>
      <c r="D260" s="152">
        <v>489.99</v>
      </c>
    </row>
    <row r="261" spans="1:4" s="16" customFormat="1" ht="13.5" customHeight="1">
      <c r="A261" s="2">
        <v>59</v>
      </c>
      <c r="B261" s="1" t="s">
        <v>678</v>
      </c>
      <c r="C261" s="2" t="s">
        <v>679</v>
      </c>
      <c r="D261" s="152">
        <v>1689</v>
      </c>
    </row>
    <row r="262" spans="1:4" s="16" customFormat="1" ht="13.5" customHeight="1">
      <c r="A262" s="2">
        <v>60</v>
      </c>
      <c r="B262" s="1" t="s">
        <v>680</v>
      </c>
      <c r="C262" s="2" t="s">
        <v>679</v>
      </c>
      <c r="D262" s="152">
        <v>1542</v>
      </c>
    </row>
    <row r="263" spans="1:4" s="16" customFormat="1" ht="13.5" customHeight="1">
      <c r="A263" s="2">
        <v>61</v>
      </c>
      <c r="B263" s="1" t="s">
        <v>681</v>
      </c>
      <c r="C263" s="2" t="s">
        <v>682</v>
      </c>
      <c r="D263" s="152">
        <v>221</v>
      </c>
    </row>
    <row r="264" spans="1:4" s="16" customFormat="1" ht="13.5" customHeight="1">
      <c r="A264" s="2">
        <v>62</v>
      </c>
      <c r="B264" s="1" t="s">
        <v>683</v>
      </c>
      <c r="C264" s="2" t="s">
        <v>627</v>
      </c>
      <c r="D264" s="152">
        <v>1106</v>
      </c>
    </row>
    <row r="265" spans="1:4" s="16" customFormat="1" ht="13.5" customHeight="1">
      <c r="A265" s="2">
        <v>63</v>
      </c>
      <c r="B265" s="1" t="s">
        <v>684</v>
      </c>
      <c r="C265" s="2" t="s">
        <v>627</v>
      </c>
      <c r="D265" s="152">
        <v>368</v>
      </c>
    </row>
    <row r="266" spans="1:4" s="16" customFormat="1" ht="13.5" customHeight="1">
      <c r="A266" s="2">
        <v>64</v>
      </c>
      <c r="B266" s="1" t="s">
        <v>685</v>
      </c>
      <c r="C266" s="2" t="s">
        <v>632</v>
      </c>
      <c r="D266" s="152">
        <v>899</v>
      </c>
    </row>
    <row r="267" spans="1:4" s="16" customFormat="1" ht="13.5" customHeight="1">
      <c r="A267" s="2">
        <v>65</v>
      </c>
      <c r="B267" s="1" t="s">
        <v>685</v>
      </c>
      <c r="C267" s="2" t="s">
        <v>632</v>
      </c>
      <c r="D267" s="152">
        <v>899</v>
      </c>
    </row>
    <row r="268" spans="1:4" s="16" customFormat="1" ht="13.5" customHeight="1">
      <c r="A268" s="2">
        <v>66</v>
      </c>
      <c r="B268" s="1" t="s">
        <v>686</v>
      </c>
      <c r="C268" s="2" t="s">
        <v>687</v>
      </c>
      <c r="D268" s="152">
        <v>225</v>
      </c>
    </row>
    <row r="269" spans="1:4" s="16" customFormat="1" ht="13.5" customHeight="1">
      <c r="A269" s="2">
        <v>67</v>
      </c>
      <c r="B269" s="1" t="s">
        <v>686</v>
      </c>
      <c r="C269" s="2" t="s">
        <v>687</v>
      </c>
      <c r="D269" s="152">
        <v>225</v>
      </c>
    </row>
    <row r="270" spans="1:4" s="12" customFormat="1" ht="21" customHeight="1">
      <c r="A270" s="244" t="s">
        <v>0</v>
      </c>
      <c r="B270" s="245"/>
      <c r="C270" s="246"/>
      <c r="D270" s="37">
        <f>SUM(D203:D269)</f>
        <v>76277.37000000001</v>
      </c>
    </row>
    <row r="271" spans="1:4" s="12" customFormat="1" ht="18.75" customHeight="1">
      <c r="A271" s="241" t="s">
        <v>712</v>
      </c>
      <c r="B271" s="241"/>
      <c r="C271" s="241"/>
      <c r="D271" s="241"/>
    </row>
    <row r="272" spans="1:4" s="12" customFormat="1" ht="25.5">
      <c r="A272" s="2">
        <v>1</v>
      </c>
      <c r="B272" s="48" t="s">
        <v>713</v>
      </c>
      <c r="C272" s="47">
        <v>2013</v>
      </c>
      <c r="D272" s="141">
        <v>25534.8</v>
      </c>
    </row>
    <row r="273" spans="1:4" s="12" customFormat="1" ht="17.25" customHeight="1">
      <c r="A273" s="2">
        <v>2</v>
      </c>
      <c r="B273" s="34" t="s">
        <v>714</v>
      </c>
      <c r="C273" s="2">
        <v>2014</v>
      </c>
      <c r="D273" s="152">
        <v>368</v>
      </c>
    </row>
    <row r="274" spans="1:4" s="12" customFormat="1" ht="18.75" customHeight="1">
      <c r="A274" s="2">
        <v>3</v>
      </c>
      <c r="B274" s="34" t="s">
        <v>715</v>
      </c>
      <c r="C274" s="2">
        <v>2017</v>
      </c>
      <c r="D274" s="152">
        <v>430.5</v>
      </c>
    </row>
    <row r="275" spans="1:4" s="12" customFormat="1" ht="15.75" customHeight="1">
      <c r="A275" s="2">
        <v>4</v>
      </c>
      <c r="B275" s="34" t="s">
        <v>716</v>
      </c>
      <c r="C275" s="2">
        <v>2017</v>
      </c>
      <c r="D275" s="152">
        <v>1500</v>
      </c>
    </row>
    <row r="276" spans="1:4" s="12" customFormat="1" ht="19.5" customHeight="1">
      <c r="A276" s="2">
        <v>5</v>
      </c>
      <c r="B276" s="34" t="s">
        <v>717</v>
      </c>
      <c r="C276" s="2">
        <v>2018</v>
      </c>
      <c r="D276" s="152">
        <v>178.64</v>
      </c>
    </row>
    <row r="277" spans="1:4" s="12" customFormat="1" ht="17.25" customHeight="1">
      <c r="A277" s="2">
        <v>6</v>
      </c>
      <c r="B277" s="34" t="s">
        <v>718</v>
      </c>
      <c r="C277" s="2">
        <v>2014</v>
      </c>
      <c r="D277" s="152">
        <v>1165</v>
      </c>
    </row>
    <row r="278" spans="1:4" ht="21" customHeight="1">
      <c r="A278" s="244" t="s">
        <v>27</v>
      </c>
      <c r="B278" s="245"/>
      <c r="C278" s="246"/>
      <c r="D278" s="46">
        <f>SUM(D272:D277)</f>
        <v>29176.94</v>
      </c>
    </row>
    <row r="279" spans="1:4" ht="17.25" customHeight="1">
      <c r="A279" s="241" t="s">
        <v>739</v>
      </c>
      <c r="B279" s="241"/>
      <c r="C279" s="241"/>
      <c r="D279" s="241"/>
    </row>
    <row r="280" spans="1:4" ht="21" customHeight="1">
      <c r="A280" s="2">
        <v>1</v>
      </c>
      <c r="B280" s="140" t="s">
        <v>740</v>
      </c>
      <c r="C280" s="47">
        <v>2013</v>
      </c>
      <c r="D280" s="141">
        <v>1049.99</v>
      </c>
    </row>
    <row r="281" spans="1:4" ht="18" customHeight="1">
      <c r="A281" s="2">
        <v>2</v>
      </c>
      <c r="B281" s="140" t="s">
        <v>741</v>
      </c>
      <c r="C281" s="47">
        <v>2013</v>
      </c>
      <c r="D281" s="141">
        <v>2999.97</v>
      </c>
    </row>
    <row r="282" spans="1:4" ht="16.5" customHeight="1">
      <c r="A282" s="2">
        <v>3</v>
      </c>
      <c r="B282" s="140" t="s">
        <v>742</v>
      </c>
      <c r="C282" s="47">
        <v>2013</v>
      </c>
      <c r="D282" s="141">
        <v>3106.98</v>
      </c>
    </row>
    <row r="283" spans="1:4" ht="18" customHeight="1">
      <c r="A283" s="2">
        <v>4</v>
      </c>
      <c r="B283" s="140" t="s">
        <v>743</v>
      </c>
      <c r="C283" s="47">
        <v>2013</v>
      </c>
      <c r="D283" s="141">
        <v>430.5</v>
      </c>
    </row>
    <row r="284" spans="1:4" ht="16.5" customHeight="1">
      <c r="A284" s="2">
        <v>5</v>
      </c>
      <c r="B284" s="140" t="s">
        <v>744</v>
      </c>
      <c r="C284" s="47">
        <v>2013</v>
      </c>
      <c r="D284" s="141">
        <v>1747.83</v>
      </c>
    </row>
    <row r="285" spans="1:4" ht="18" customHeight="1">
      <c r="A285" s="2">
        <v>6</v>
      </c>
      <c r="B285" s="140" t="s">
        <v>744</v>
      </c>
      <c r="C285" s="47">
        <v>2013</v>
      </c>
      <c r="D285" s="141">
        <v>1747.83</v>
      </c>
    </row>
    <row r="286" spans="1:4" ht="16.5" customHeight="1">
      <c r="A286" s="2">
        <v>7</v>
      </c>
      <c r="B286" s="140" t="s">
        <v>745</v>
      </c>
      <c r="C286" s="47">
        <v>2014</v>
      </c>
      <c r="D286" s="141">
        <v>1869.6</v>
      </c>
    </row>
    <row r="287" spans="1:4" ht="18" customHeight="1">
      <c r="A287" s="2">
        <v>8</v>
      </c>
      <c r="B287" s="140" t="s">
        <v>746</v>
      </c>
      <c r="C287" s="47">
        <v>2014</v>
      </c>
      <c r="D287" s="141">
        <v>934</v>
      </c>
    </row>
    <row r="288" spans="1:4" ht="16.5" customHeight="1">
      <c r="A288" s="2">
        <v>9</v>
      </c>
      <c r="B288" s="1" t="s">
        <v>747</v>
      </c>
      <c r="C288" s="2">
        <v>2015</v>
      </c>
      <c r="D288" s="142">
        <v>3250</v>
      </c>
    </row>
    <row r="289" spans="1:4" ht="15.75" customHeight="1">
      <c r="A289" s="2">
        <v>10</v>
      </c>
      <c r="B289" s="1" t="s">
        <v>748</v>
      </c>
      <c r="C289" s="2">
        <v>2015</v>
      </c>
      <c r="D289" s="142">
        <v>1250</v>
      </c>
    </row>
    <row r="290" spans="1:4" ht="18" customHeight="1">
      <c r="A290" s="2">
        <v>11</v>
      </c>
      <c r="B290" s="1" t="s">
        <v>749</v>
      </c>
      <c r="C290" s="2">
        <v>2015</v>
      </c>
      <c r="D290" s="142">
        <v>799</v>
      </c>
    </row>
    <row r="291" spans="1:4" ht="17.25" customHeight="1">
      <c r="A291" s="2">
        <v>12</v>
      </c>
      <c r="B291" s="1" t="s">
        <v>750</v>
      </c>
      <c r="C291" s="2">
        <v>2016</v>
      </c>
      <c r="D291" s="142">
        <v>1708</v>
      </c>
    </row>
    <row r="292" spans="1:4" ht="16.5" customHeight="1">
      <c r="A292" s="2">
        <v>13</v>
      </c>
      <c r="B292" s="1" t="s">
        <v>751</v>
      </c>
      <c r="C292" s="2">
        <v>2016</v>
      </c>
      <c r="D292" s="142">
        <v>320</v>
      </c>
    </row>
    <row r="293" spans="1:4" s="17" customFormat="1" ht="17.25" customHeight="1">
      <c r="A293" s="254" t="s">
        <v>0</v>
      </c>
      <c r="B293" s="255"/>
      <c r="C293" s="256"/>
      <c r="D293" s="37">
        <f>SUM(D280:D292)</f>
        <v>21213.7</v>
      </c>
    </row>
    <row r="294" spans="1:4" s="12" customFormat="1" ht="12.75">
      <c r="A294" s="19"/>
      <c r="B294" s="19"/>
      <c r="C294" s="20"/>
      <c r="D294" s="44"/>
    </row>
    <row r="295" spans="1:4" s="12" customFormat="1" ht="12.75">
      <c r="A295" s="19"/>
      <c r="B295" s="19"/>
      <c r="C295" s="20"/>
      <c r="D295" s="44"/>
    </row>
    <row r="296" spans="1:4" s="12" customFormat="1" ht="12.75">
      <c r="A296" s="257" t="s">
        <v>47</v>
      </c>
      <c r="B296" s="257"/>
      <c r="C296" s="257"/>
      <c r="D296" s="257"/>
    </row>
    <row r="297" spans="1:4" s="12" customFormat="1" ht="25.5">
      <c r="A297" s="3" t="s">
        <v>29</v>
      </c>
      <c r="B297" s="3" t="s">
        <v>37</v>
      </c>
      <c r="C297" s="3" t="s">
        <v>38</v>
      </c>
      <c r="D297" s="55" t="s">
        <v>39</v>
      </c>
    </row>
    <row r="298" spans="1:4" ht="22.5" customHeight="1">
      <c r="A298" s="241" t="s">
        <v>518</v>
      </c>
      <c r="B298" s="241"/>
      <c r="C298" s="241"/>
      <c r="D298" s="241"/>
    </row>
    <row r="299" spans="1:4" s="12" customFormat="1" ht="27.75" customHeight="1">
      <c r="A299" s="2">
        <v>1</v>
      </c>
      <c r="B299" s="118" t="s">
        <v>519</v>
      </c>
      <c r="C299" s="106">
        <v>2015</v>
      </c>
      <c r="D299" s="176">
        <v>43960.5</v>
      </c>
    </row>
    <row r="300" spans="1:4" s="12" customFormat="1" ht="21" customHeight="1">
      <c r="A300" s="2">
        <v>2</v>
      </c>
      <c r="B300" s="118" t="s">
        <v>520</v>
      </c>
      <c r="C300" s="106">
        <v>2016</v>
      </c>
      <c r="D300" s="176">
        <v>46000</v>
      </c>
    </row>
    <row r="301" spans="1:4" s="12" customFormat="1" ht="26.25" customHeight="1">
      <c r="A301" s="2">
        <v>3</v>
      </c>
      <c r="B301" s="118" t="s">
        <v>521</v>
      </c>
      <c r="C301" s="106">
        <v>2015</v>
      </c>
      <c r="D301" s="176">
        <v>17499.68</v>
      </c>
    </row>
    <row r="302" spans="1:4" s="12" customFormat="1" ht="12.75">
      <c r="A302" s="244" t="s">
        <v>0</v>
      </c>
      <c r="B302" s="245"/>
      <c r="C302" s="246"/>
      <c r="D302" s="46">
        <f>SUM(D299:D301)</f>
        <v>107460.18</v>
      </c>
    </row>
    <row r="303" spans="1:4" ht="19.5" customHeight="1">
      <c r="A303" s="241" t="s">
        <v>688</v>
      </c>
      <c r="B303" s="241"/>
      <c r="C303" s="241"/>
      <c r="D303" s="241"/>
    </row>
    <row r="304" spans="1:4" s="16" customFormat="1" ht="17.25" customHeight="1">
      <c r="A304" s="2">
        <v>1</v>
      </c>
      <c r="B304" s="185" t="s">
        <v>689</v>
      </c>
      <c r="C304" s="184">
        <v>2013</v>
      </c>
      <c r="D304" s="200">
        <v>978</v>
      </c>
    </row>
    <row r="305" spans="1:4" s="16" customFormat="1" ht="13.5" customHeight="1">
      <c r="A305" s="244" t="s">
        <v>0</v>
      </c>
      <c r="B305" s="245"/>
      <c r="C305" s="246"/>
      <c r="D305" s="37">
        <f>SUM(D304:D304)</f>
        <v>978</v>
      </c>
    </row>
    <row r="306" spans="1:4" s="12" customFormat="1" ht="12.75">
      <c r="A306" s="19"/>
      <c r="B306" s="19"/>
      <c r="C306" s="20"/>
      <c r="D306" s="44"/>
    </row>
    <row r="307" spans="1:4" s="12" customFormat="1" ht="12.75">
      <c r="A307" s="19"/>
      <c r="B307" s="19"/>
      <c r="C307" s="20"/>
      <c r="D307" s="44"/>
    </row>
    <row r="308" spans="1:4" s="12" customFormat="1" ht="17.25" customHeight="1">
      <c r="A308" s="19"/>
      <c r="B308" s="258" t="s">
        <v>41</v>
      </c>
      <c r="C308" s="258"/>
      <c r="D308" s="233">
        <f>SUM(D36,D51,D57,D60,D142,D147,D165,D170)</f>
        <v>273226.6300000001</v>
      </c>
    </row>
    <row r="309" spans="1:4" s="12" customFormat="1" ht="18" customHeight="1">
      <c r="A309" s="19"/>
      <c r="B309" s="258" t="s">
        <v>42</v>
      </c>
      <c r="C309" s="258"/>
      <c r="D309" s="233">
        <f>SUM(D178,D196,D201,D270,D278,D293)</f>
        <v>160548.49000000002</v>
      </c>
    </row>
    <row r="310" spans="1:4" s="12" customFormat="1" ht="19.5" customHeight="1">
      <c r="A310" s="19"/>
      <c r="B310" s="258" t="s">
        <v>43</v>
      </c>
      <c r="C310" s="258"/>
      <c r="D310" s="233">
        <f>SUM(D302,D305)</f>
        <v>108438.18</v>
      </c>
    </row>
    <row r="311" spans="1:4" s="12" customFormat="1" ht="12.75">
      <c r="A311" s="19"/>
      <c r="B311" s="19"/>
      <c r="C311" s="20"/>
      <c r="D311" s="44"/>
    </row>
    <row r="312" spans="1:4" s="12" customFormat="1" ht="12.75">
      <c r="A312" s="19"/>
      <c r="B312" s="19"/>
      <c r="C312" s="20"/>
      <c r="D312" s="44"/>
    </row>
    <row r="313" spans="1:4" s="12" customFormat="1" ht="12.75">
      <c r="A313" s="19"/>
      <c r="B313" s="19"/>
      <c r="C313" s="20"/>
      <c r="D313" s="44"/>
    </row>
    <row r="314" spans="1:4" s="12" customFormat="1" ht="12.75">
      <c r="A314" s="19"/>
      <c r="B314" s="19"/>
      <c r="C314" s="20"/>
      <c r="D314" s="44"/>
    </row>
    <row r="315" spans="1:4" s="12" customFormat="1" ht="12.75">
      <c r="A315" s="19"/>
      <c r="B315" s="19"/>
      <c r="C315" s="20"/>
      <c r="D315" s="44"/>
    </row>
    <row r="316" spans="1:4" s="12" customFormat="1" ht="12.75">
      <c r="A316" s="19"/>
      <c r="B316" s="19"/>
      <c r="C316" s="20"/>
      <c r="D316" s="44"/>
    </row>
    <row r="317" spans="1:4" s="12" customFormat="1" ht="12.75">
      <c r="A317" s="19"/>
      <c r="B317" s="19"/>
      <c r="C317" s="20"/>
      <c r="D317" s="44"/>
    </row>
    <row r="318" spans="1:4" s="12" customFormat="1" ht="12.75">
      <c r="A318" s="19"/>
      <c r="B318" s="19"/>
      <c r="C318" s="20"/>
      <c r="D318" s="44"/>
    </row>
    <row r="319" spans="1:4" s="12" customFormat="1" ht="12.75">
      <c r="A319" s="19"/>
      <c r="B319" s="19"/>
      <c r="C319" s="20"/>
      <c r="D319" s="44"/>
    </row>
    <row r="320" spans="1:4" s="12" customFormat="1" ht="12.75">
      <c r="A320" s="19"/>
      <c r="B320" s="19"/>
      <c r="C320" s="20"/>
      <c r="D320" s="44"/>
    </row>
    <row r="321" spans="1:4" s="12" customFormat="1" ht="12.75">
      <c r="A321" s="19"/>
      <c r="B321" s="19"/>
      <c r="C321" s="20"/>
      <c r="D321" s="44"/>
    </row>
    <row r="322" spans="1:4" s="12" customFormat="1" ht="12.75">
      <c r="A322" s="19"/>
      <c r="B322" s="19"/>
      <c r="C322" s="20"/>
      <c r="D322" s="44"/>
    </row>
    <row r="323" spans="1:4" s="12" customFormat="1" ht="12.75">
      <c r="A323" s="19"/>
      <c r="B323" s="19"/>
      <c r="C323" s="20"/>
      <c r="D323" s="44"/>
    </row>
    <row r="324" spans="1:4" s="12" customFormat="1" ht="14.25" customHeight="1">
      <c r="A324" s="19"/>
      <c r="B324" s="19"/>
      <c r="C324" s="20"/>
      <c r="D324" s="44"/>
    </row>
    <row r="325" spans="1:4" ht="12.75">
      <c r="A325" s="19"/>
      <c r="C325" s="20"/>
      <c r="D325" s="44"/>
    </row>
    <row r="326" spans="1:4" s="16" customFormat="1" ht="12.75">
      <c r="A326" s="19"/>
      <c r="B326" s="19"/>
      <c r="C326" s="20"/>
      <c r="D326" s="44"/>
    </row>
    <row r="327" spans="1:4" s="16" customFormat="1" ht="12.75">
      <c r="A327" s="19"/>
      <c r="B327" s="19"/>
      <c r="C327" s="20"/>
      <c r="D327" s="44"/>
    </row>
    <row r="328" spans="1:4" s="16" customFormat="1" ht="18" customHeight="1">
      <c r="A328" s="19"/>
      <c r="B328" s="19"/>
      <c r="C328" s="20"/>
      <c r="D328" s="44"/>
    </row>
    <row r="329" spans="1:4" ht="12.75">
      <c r="A329" s="19"/>
      <c r="C329" s="20"/>
      <c r="D329" s="44"/>
    </row>
    <row r="330" spans="1:4" s="6" customFormat="1" ht="12.75">
      <c r="A330" s="19"/>
      <c r="B330" s="19"/>
      <c r="C330" s="20"/>
      <c r="D330" s="44"/>
    </row>
    <row r="331" spans="1:4" s="6" customFormat="1" ht="12.75">
      <c r="A331" s="19"/>
      <c r="B331" s="19"/>
      <c r="C331" s="20"/>
      <c r="D331" s="44"/>
    </row>
    <row r="332" spans="1:4" ht="12.75">
      <c r="A332" s="19"/>
      <c r="C332" s="20"/>
      <c r="D332" s="44"/>
    </row>
    <row r="333" spans="1:4" s="12" customFormat="1" ht="12.75">
      <c r="A333" s="19"/>
      <c r="B333" s="19"/>
      <c r="C333" s="20"/>
      <c r="D333" s="44"/>
    </row>
    <row r="334" spans="1:4" s="12" customFormat="1" ht="12.75">
      <c r="A334" s="19"/>
      <c r="B334" s="19"/>
      <c r="C334" s="20"/>
      <c r="D334" s="44"/>
    </row>
    <row r="335" spans="1:4" s="12" customFormat="1" ht="12.75">
      <c r="A335" s="19"/>
      <c r="B335" s="19"/>
      <c r="C335" s="20"/>
      <c r="D335" s="44"/>
    </row>
    <row r="336" spans="1:4" s="12" customFormat="1" ht="12.75">
      <c r="A336" s="19"/>
      <c r="B336" s="19"/>
      <c r="C336" s="20"/>
      <c r="D336" s="44"/>
    </row>
    <row r="337" spans="1:4" s="12" customFormat="1" ht="12.75">
      <c r="A337" s="19"/>
      <c r="B337" s="19"/>
      <c r="C337" s="20"/>
      <c r="D337" s="44"/>
    </row>
    <row r="338" spans="1:4" s="12" customFormat="1" ht="12.75">
      <c r="A338" s="19"/>
      <c r="B338" s="19"/>
      <c r="C338" s="20"/>
      <c r="D338" s="44"/>
    </row>
    <row r="339" spans="1:4" s="12" customFormat="1" ht="12.75">
      <c r="A339" s="19"/>
      <c r="B339" s="19"/>
      <c r="C339" s="20"/>
      <c r="D339" s="44"/>
    </row>
    <row r="340" spans="1:4" s="12" customFormat="1" ht="12.75">
      <c r="A340" s="19"/>
      <c r="B340" s="19"/>
      <c r="C340" s="20"/>
      <c r="D340" s="44"/>
    </row>
    <row r="341" spans="1:4" s="12" customFormat="1" ht="12.75">
      <c r="A341" s="19"/>
      <c r="B341" s="19"/>
      <c r="C341" s="20"/>
      <c r="D341" s="44"/>
    </row>
    <row r="342" spans="1:4" s="12" customFormat="1" ht="12.75">
      <c r="A342" s="19"/>
      <c r="B342" s="19"/>
      <c r="C342" s="20"/>
      <c r="D342" s="44"/>
    </row>
    <row r="343" spans="1:4" s="6" customFormat="1" ht="12.75">
      <c r="A343" s="19"/>
      <c r="B343" s="19"/>
      <c r="C343" s="20"/>
      <c r="D343" s="44"/>
    </row>
    <row r="344" spans="1:4" ht="12.75">
      <c r="A344" s="19"/>
      <c r="C344" s="20"/>
      <c r="D344" s="44"/>
    </row>
    <row r="345" spans="1:4" ht="12.75">
      <c r="A345" s="19"/>
      <c r="C345" s="20"/>
      <c r="D345" s="44"/>
    </row>
    <row r="346" spans="1:4" ht="12.75">
      <c r="A346" s="19"/>
      <c r="C346" s="20"/>
      <c r="D346" s="44"/>
    </row>
    <row r="347" spans="1:4" ht="12.75">
      <c r="A347" s="19"/>
      <c r="C347" s="20"/>
      <c r="D347" s="44"/>
    </row>
    <row r="348" spans="1:4" ht="12.75">
      <c r="A348" s="19"/>
      <c r="C348" s="20"/>
      <c r="D348" s="44"/>
    </row>
    <row r="349" spans="1:4" ht="12.75">
      <c r="A349" s="19"/>
      <c r="C349" s="20"/>
      <c r="D349" s="44"/>
    </row>
    <row r="350" spans="1:4" ht="12.75">
      <c r="A350" s="19"/>
      <c r="C350" s="20"/>
      <c r="D350" s="44"/>
    </row>
    <row r="351" spans="1:4" ht="12.75">
      <c r="A351" s="19"/>
      <c r="C351" s="20"/>
      <c r="D351" s="44"/>
    </row>
    <row r="352" spans="1:4" ht="12.75">
      <c r="A352" s="19"/>
      <c r="C352" s="20"/>
      <c r="D352" s="44"/>
    </row>
    <row r="353" spans="1:4" ht="12.75">
      <c r="A353" s="19"/>
      <c r="C353" s="20"/>
      <c r="D353" s="44"/>
    </row>
    <row r="354" spans="1:4" ht="12.75">
      <c r="A354" s="19"/>
      <c r="C354" s="20"/>
      <c r="D354" s="44"/>
    </row>
    <row r="355" spans="1:4" ht="12.75">
      <c r="A355" s="19"/>
      <c r="C355" s="20"/>
      <c r="D355" s="44"/>
    </row>
    <row r="356" spans="1:4" ht="14.25" customHeight="1">
      <c r="A356" s="19"/>
      <c r="C356" s="20"/>
      <c r="D356" s="44"/>
    </row>
    <row r="357" spans="1:4" ht="12.75">
      <c r="A357" s="19"/>
      <c r="C357" s="20"/>
      <c r="D357" s="44"/>
    </row>
    <row r="358" spans="1:4" ht="12.75">
      <c r="A358" s="19"/>
      <c r="C358" s="20"/>
      <c r="D358" s="44"/>
    </row>
    <row r="359" spans="1:4" ht="14.25" customHeight="1">
      <c r="A359" s="19"/>
      <c r="C359" s="20"/>
      <c r="D359" s="44"/>
    </row>
    <row r="360" spans="1:4" ht="12.75">
      <c r="A360" s="19"/>
      <c r="C360" s="20"/>
      <c r="D360" s="44"/>
    </row>
    <row r="361" spans="1:4" s="6" customFormat="1" ht="12.75">
      <c r="A361" s="19"/>
      <c r="B361" s="19"/>
      <c r="C361" s="20"/>
      <c r="D361" s="44"/>
    </row>
    <row r="362" spans="1:4" s="6" customFormat="1" ht="12.75">
      <c r="A362" s="19"/>
      <c r="B362" s="19"/>
      <c r="C362" s="20"/>
      <c r="D362" s="44"/>
    </row>
    <row r="363" spans="1:4" s="6" customFormat="1" ht="12.75">
      <c r="A363" s="19"/>
      <c r="B363" s="19"/>
      <c r="C363" s="20"/>
      <c r="D363" s="44"/>
    </row>
    <row r="364" spans="1:4" s="6" customFormat="1" ht="12.75">
      <c r="A364" s="19"/>
      <c r="B364" s="19"/>
      <c r="C364" s="20"/>
      <c r="D364" s="44"/>
    </row>
    <row r="365" spans="1:4" s="6" customFormat="1" ht="12.75">
      <c r="A365" s="19"/>
      <c r="B365" s="19"/>
      <c r="C365" s="20"/>
      <c r="D365" s="44"/>
    </row>
    <row r="366" spans="1:4" s="6" customFormat="1" ht="12.75">
      <c r="A366" s="19"/>
      <c r="B366" s="19"/>
      <c r="C366" s="20"/>
      <c r="D366" s="44"/>
    </row>
    <row r="367" spans="1:4" s="6" customFormat="1" ht="12.75">
      <c r="A367" s="19"/>
      <c r="B367" s="19"/>
      <c r="C367" s="20"/>
      <c r="D367" s="44"/>
    </row>
    <row r="368" spans="1:4" ht="12.75" customHeight="1">
      <c r="A368" s="19"/>
      <c r="C368" s="20"/>
      <c r="D368" s="44"/>
    </row>
    <row r="369" spans="1:4" s="12" customFormat="1" ht="12.75">
      <c r="A369" s="19"/>
      <c r="B369" s="19"/>
      <c r="C369" s="20"/>
      <c r="D369" s="44"/>
    </row>
    <row r="370" spans="1:4" s="12" customFormat="1" ht="12.75">
      <c r="A370" s="19"/>
      <c r="B370" s="19"/>
      <c r="C370" s="20"/>
      <c r="D370" s="44"/>
    </row>
    <row r="371" spans="1:4" s="12" customFormat="1" ht="12.75">
      <c r="A371" s="19"/>
      <c r="B371" s="19"/>
      <c r="C371" s="20"/>
      <c r="D371" s="44"/>
    </row>
    <row r="372" spans="1:4" s="12" customFormat="1" ht="12.75">
      <c r="A372" s="19"/>
      <c r="B372" s="19"/>
      <c r="C372" s="20"/>
      <c r="D372" s="44"/>
    </row>
    <row r="373" spans="1:4" s="12" customFormat="1" ht="12.75">
      <c r="A373" s="19"/>
      <c r="B373" s="19"/>
      <c r="C373" s="20"/>
      <c r="D373" s="44"/>
    </row>
    <row r="374" spans="1:4" s="12" customFormat="1" ht="12.75">
      <c r="A374" s="19"/>
      <c r="B374" s="19"/>
      <c r="C374" s="20"/>
      <c r="D374" s="44"/>
    </row>
    <row r="375" spans="1:4" s="12" customFormat="1" ht="12.75">
      <c r="A375" s="19"/>
      <c r="B375" s="19"/>
      <c r="C375" s="20"/>
      <c r="D375" s="44"/>
    </row>
    <row r="376" spans="1:4" s="12" customFormat="1" ht="18" customHeight="1">
      <c r="A376" s="19"/>
      <c r="B376" s="19"/>
      <c r="C376" s="20"/>
      <c r="D376" s="44"/>
    </row>
    <row r="377" spans="1:4" ht="12.75">
      <c r="A377" s="19"/>
      <c r="C377" s="20"/>
      <c r="D377" s="44"/>
    </row>
    <row r="378" spans="1:4" s="6" customFormat="1" ht="12.75">
      <c r="A378" s="19"/>
      <c r="B378" s="19"/>
      <c r="C378" s="20"/>
      <c r="D378" s="44"/>
    </row>
    <row r="379" spans="1:4" s="6" customFormat="1" ht="12.75">
      <c r="A379" s="19"/>
      <c r="B379" s="19"/>
      <c r="C379" s="20"/>
      <c r="D379" s="44"/>
    </row>
    <row r="380" spans="1:4" s="6" customFormat="1" ht="12.75">
      <c r="A380" s="19"/>
      <c r="B380" s="19"/>
      <c r="C380" s="20"/>
      <c r="D380" s="44"/>
    </row>
    <row r="381" spans="1:4" ht="12.75" customHeight="1">
      <c r="A381" s="19"/>
      <c r="C381" s="20"/>
      <c r="D381" s="44"/>
    </row>
    <row r="382" spans="1:4" s="6" customFormat="1" ht="12.75">
      <c r="A382" s="19"/>
      <c r="B382" s="19"/>
      <c r="C382" s="20"/>
      <c r="D382" s="44"/>
    </row>
    <row r="383" spans="1:4" s="6" customFormat="1" ht="12.75">
      <c r="A383" s="19"/>
      <c r="B383" s="19"/>
      <c r="C383" s="20"/>
      <c r="D383" s="44"/>
    </row>
    <row r="384" spans="1:4" s="6" customFormat="1" ht="12.75">
      <c r="A384" s="19"/>
      <c r="B384" s="19"/>
      <c r="C384" s="20"/>
      <c r="D384" s="44"/>
    </row>
    <row r="385" spans="1:4" s="6" customFormat="1" ht="12.75">
      <c r="A385" s="19"/>
      <c r="B385" s="19"/>
      <c r="C385" s="20"/>
      <c r="D385" s="44"/>
    </row>
    <row r="386" spans="1:4" s="6" customFormat="1" ht="12.75">
      <c r="A386" s="19"/>
      <c r="B386" s="19"/>
      <c r="C386" s="20"/>
      <c r="D386" s="44"/>
    </row>
    <row r="387" spans="1:4" s="6" customFormat="1" ht="12.75">
      <c r="A387" s="19"/>
      <c r="B387" s="19"/>
      <c r="C387" s="20"/>
      <c r="D387" s="44"/>
    </row>
    <row r="388" spans="1:4" ht="12.75">
      <c r="A388" s="19"/>
      <c r="C388" s="20"/>
      <c r="D388" s="44"/>
    </row>
    <row r="389" spans="1:4" ht="12.75">
      <c r="A389" s="19"/>
      <c r="C389" s="20"/>
      <c r="D389" s="44"/>
    </row>
    <row r="390" spans="1:4" ht="12.75">
      <c r="A390" s="19"/>
      <c r="C390" s="20"/>
      <c r="D390" s="44"/>
    </row>
    <row r="391" spans="1:4" ht="14.25" customHeight="1">
      <c r="A391" s="19"/>
      <c r="C391" s="20"/>
      <c r="D391" s="44"/>
    </row>
    <row r="392" spans="1:4" ht="12.75">
      <c r="A392" s="19"/>
      <c r="C392" s="20"/>
      <c r="D392" s="44"/>
    </row>
    <row r="393" spans="1:4" ht="12.75">
      <c r="A393" s="19"/>
      <c r="C393" s="20"/>
      <c r="D393" s="44"/>
    </row>
    <row r="394" spans="1:4" ht="12.75">
      <c r="A394" s="19"/>
      <c r="C394" s="20"/>
      <c r="D394" s="44"/>
    </row>
    <row r="395" spans="1:4" ht="12.75">
      <c r="A395" s="19"/>
      <c r="C395" s="20"/>
      <c r="D395" s="44"/>
    </row>
    <row r="396" spans="1:4" ht="12.75">
      <c r="A396" s="19"/>
      <c r="C396" s="20"/>
      <c r="D396" s="44"/>
    </row>
    <row r="397" spans="1:4" ht="12.75">
      <c r="A397" s="19"/>
      <c r="C397" s="20"/>
      <c r="D397" s="44"/>
    </row>
    <row r="398" spans="1:4" ht="12.75">
      <c r="A398" s="19"/>
      <c r="C398" s="20"/>
      <c r="D398" s="44"/>
    </row>
    <row r="399" spans="1:4" ht="12.75">
      <c r="A399" s="19"/>
      <c r="C399" s="20"/>
      <c r="D399" s="44"/>
    </row>
    <row r="400" spans="1:4" ht="12.75">
      <c r="A400" s="19"/>
      <c r="C400" s="20"/>
      <c r="D400" s="44"/>
    </row>
    <row r="401" spans="1:4" ht="12.75">
      <c r="A401" s="19"/>
      <c r="C401" s="20"/>
      <c r="D401" s="44"/>
    </row>
    <row r="402" spans="1:4" ht="12.75">
      <c r="A402" s="19"/>
      <c r="C402" s="20"/>
      <c r="D402" s="44"/>
    </row>
    <row r="403" spans="1:4" ht="12.75">
      <c r="A403" s="19"/>
      <c r="C403" s="20"/>
      <c r="D403" s="44"/>
    </row>
    <row r="404" spans="1:4" ht="12.75">
      <c r="A404" s="19"/>
      <c r="C404" s="20"/>
      <c r="D404" s="44"/>
    </row>
    <row r="405" spans="1:4" ht="12.75">
      <c r="A405" s="19"/>
      <c r="C405" s="20"/>
      <c r="D405" s="44"/>
    </row>
    <row r="406" spans="1:4" ht="12.75">
      <c r="A406" s="19"/>
      <c r="C406" s="20"/>
      <c r="D406" s="44"/>
    </row>
    <row r="407" spans="1:4" ht="12.75">
      <c r="A407" s="19"/>
      <c r="C407" s="20"/>
      <c r="D407" s="44"/>
    </row>
    <row r="408" spans="1:4" ht="12.75">
      <c r="A408" s="19"/>
      <c r="C408" s="20"/>
      <c r="D408" s="44"/>
    </row>
    <row r="409" spans="1:4" ht="12.75">
      <c r="A409" s="19"/>
      <c r="C409" s="20"/>
      <c r="D409" s="44"/>
    </row>
    <row r="410" spans="1:4" ht="12.75">
      <c r="A410" s="19"/>
      <c r="C410" s="20"/>
      <c r="D410" s="44"/>
    </row>
    <row r="411" spans="1:4" ht="12.75">
      <c r="A411" s="19"/>
      <c r="C411" s="20"/>
      <c r="D411" s="44"/>
    </row>
    <row r="412" spans="1:4" ht="12.75">
      <c r="A412" s="19"/>
      <c r="C412" s="20"/>
      <c r="D412" s="44"/>
    </row>
    <row r="413" spans="1:4" ht="12.75">
      <c r="A413" s="19"/>
      <c r="C413" s="20"/>
      <c r="D413" s="44"/>
    </row>
    <row r="414" spans="1:4" ht="12.75">
      <c r="A414" s="19"/>
      <c r="C414" s="20"/>
      <c r="D414" s="44"/>
    </row>
    <row r="415" spans="1:4" ht="12.75">
      <c r="A415" s="19"/>
      <c r="C415" s="20"/>
      <c r="D415" s="44"/>
    </row>
    <row r="416" spans="1:4" ht="12.75">
      <c r="A416" s="19"/>
      <c r="C416" s="20"/>
      <c r="D416" s="44"/>
    </row>
    <row r="417" spans="1:4" ht="12.75">
      <c r="A417" s="19"/>
      <c r="C417" s="20"/>
      <c r="D417" s="44"/>
    </row>
    <row r="418" spans="1:4" ht="12.75">
      <c r="A418" s="19"/>
      <c r="C418" s="20"/>
      <c r="D418" s="44"/>
    </row>
    <row r="419" spans="1:4" ht="12.75">
      <c r="A419" s="19"/>
      <c r="C419" s="20"/>
      <c r="D419" s="44"/>
    </row>
    <row r="420" spans="1:4" ht="12.75">
      <c r="A420" s="19"/>
      <c r="C420" s="20"/>
      <c r="D420" s="44"/>
    </row>
    <row r="421" spans="1:4" ht="12.75">
      <c r="A421" s="19"/>
      <c r="C421" s="20"/>
      <c r="D421" s="44"/>
    </row>
    <row r="422" spans="1:4" ht="12.75">
      <c r="A422" s="19"/>
      <c r="C422" s="20"/>
      <c r="D422" s="44"/>
    </row>
    <row r="423" spans="1:4" ht="12.75">
      <c r="A423" s="19"/>
      <c r="C423" s="20"/>
      <c r="D423" s="44"/>
    </row>
    <row r="424" spans="1:4" s="12" customFormat="1" ht="12.75">
      <c r="A424" s="19"/>
      <c r="B424" s="19"/>
      <c r="C424" s="20"/>
      <c r="D424" s="44"/>
    </row>
    <row r="425" spans="1:4" s="12" customFormat="1" ht="12.75">
      <c r="A425" s="19"/>
      <c r="B425" s="19"/>
      <c r="C425" s="20"/>
      <c r="D425" s="44"/>
    </row>
    <row r="426" spans="1:4" s="12" customFormat="1" ht="12.75">
      <c r="A426" s="19"/>
      <c r="B426" s="19"/>
      <c r="C426" s="20"/>
      <c r="D426" s="44"/>
    </row>
    <row r="427" spans="1:4" s="12" customFormat="1" ht="12.75">
      <c r="A427" s="19"/>
      <c r="B427" s="19"/>
      <c r="C427" s="20"/>
      <c r="D427" s="44"/>
    </row>
    <row r="428" spans="1:4" s="12" customFormat="1" ht="12.75">
      <c r="A428" s="19"/>
      <c r="B428" s="19"/>
      <c r="C428" s="20"/>
      <c r="D428" s="44"/>
    </row>
    <row r="429" spans="1:4" s="12" customFormat="1" ht="12.75">
      <c r="A429" s="19"/>
      <c r="B429" s="19"/>
      <c r="C429" s="20"/>
      <c r="D429" s="44"/>
    </row>
    <row r="430" spans="1:4" s="12" customFormat="1" ht="12.75">
      <c r="A430" s="19"/>
      <c r="B430" s="19"/>
      <c r="C430" s="20"/>
      <c r="D430" s="44"/>
    </row>
    <row r="431" spans="1:4" s="12" customFormat="1" ht="12.75">
      <c r="A431" s="19"/>
      <c r="B431" s="19"/>
      <c r="C431" s="20"/>
      <c r="D431" s="44"/>
    </row>
    <row r="432" spans="1:4" s="12" customFormat="1" ht="12.75">
      <c r="A432" s="19"/>
      <c r="B432" s="19"/>
      <c r="C432" s="20"/>
      <c r="D432" s="44"/>
    </row>
    <row r="433" spans="1:4" s="12" customFormat="1" ht="12.75">
      <c r="A433" s="19"/>
      <c r="B433" s="19"/>
      <c r="C433" s="20"/>
      <c r="D433" s="44"/>
    </row>
    <row r="434" spans="1:4" s="12" customFormat="1" ht="12.75">
      <c r="A434" s="19"/>
      <c r="B434" s="19"/>
      <c r="C434" s="20"/>
      <c r="D434" s="44"/>
    </row>
    <row r="435" spans="1:4" s="12" customFormat="1" ht="12.75">
      <c r="A435" s="19"/>
      <c r="B435" s="19"/>
      <c r="C435" s="20"/>
      <c r="D435" s="44"/>
    </row>
    <row r="436" spans="1:4" s="12" customFormat="1" ht="12.75">
      <c r="A436" s="19"/>
      <c r="B436" s="19"/>
      <c r="C436" s="20"/>
      <c r="D436" s="44"/>
    </row>
    <row r="437" spans="1:4" s="12" customFormat="1" ht="12.75">
      <c r="A437" s="19"/>
      <c r="B437" s="19"/>
      <c r="C437" s="20"/>
      <c r="D437" s="44"/>
    </row>
    <row r="438" spans="1:4" s="12" customFormat="1" ht="12.75">
      <c r="A438" s="19"/>
      <c r="B438" s="19"/>
      <c r="C438" s="20"/>
      <c r="D438" s="44"/>
    </row>
    <row r="439" spans="1:4" s="12" customFormat="1" ht="12.75">
      <c r="A439" s="19"/>
      <c r="B439" s="19"/>
      <c r="C439" s="20"/>
      <c r="D439" s="44"/>
    </row>
    <row r="440" spans="1:4" s="12" customFormat="1" ht="12.75">
      <c r="A440" s="19"/>
      <c r="B440" s="19"/>
      <c r="C440" s="20"/>
      <c r="D440" s="44"/>
    </row>
    <row r="441" spans="1:4" s="12" customFormat="1" ht="12.75">
      <c r="A441" s="19"/>
      <c r="B441" s="19"/>
      <c r="C441" s="20"/>
      <c r="D441" s="44"/>
    </row>
    <row r="442" spans="1:4" s="12" customFormat="1" ht="12.75">
      <c r="A442" s="19"/>
      <c r="B442" s="19"/>
      <c r="C442" s="20"/>
      <c r="D442" s="44"/>
    </row>
    <row r="443" spans="1:4" s="12" customFormat="1" ht="12.75">
      <c r="A443" s="19"/>
      <c r="B443" s="19"/>
      <c r="C443" s="20"/>
      <c r="D443" s="44"/>
    </row>
    <row r="444" spans="1:4" s="12" customFormat="1" ht="12.75">
      <c r="A444" s="19"/>
      <c r="B444" s="19"/>
      <c r="C444" s="20"/>
      <c r="D444" s="44"/>
    </row>
    <row r="445" spans="1:4" s="12" customFormat="1" ht="12.75">
      <c r="A445" s="19"/>
      <c r="B445" s="19"/>
      <c r="C445" s="20"/>
      <c r="D445" s="44"/>
    </row>
    <row r="446" spans="1:4" s="12" customFormat="1" ht="12.75">
      <c r="A446" s="19"/>
      <c r="B446" s="19"/>
      <c r="C446" s="20"/>
      <c r="D446" s="44"/>
    </row>
    <row r="447" spans="1:4" s="12" customFormat="1" ht="12.75">
      <c r="A447" s="19"/>
      <c r="B447" s="19"/>
      <c r="C447" s="20"/>
      <c r="D447" s="44"/>
    </row>
    <row r="448" spans="1:4" s="12" customFormat="1" ht="12.75">
      <c r="A448" s="19"/>
      <c r="B448" s="19"/>
      <c r="C448" s="20"/>
      <c r="D448" s="44"/>
    </row>
    <row r="449" spans="1:4" s="12" customFormat="1" ht="12.75">
      <c r="A449" s="19"/>
      <c r="B449" s="19"/>
      <c r="C449" s="20"/>
      <c r="D449" s="44"/>
    </row>
    <row r="450" spans="1:4" s="12" customFormat="1" ht="12.75">
      <c r="A450" s="19"/>
      <c r="B450" s="19"/>
      <c r="C450" s="20"/>
      <c r="D450" s="44"/>
    </row>
    <row r="451" spans="1:4" s="12" customFormat="1" ht="12.75">
      <c r="A451" s="19"/>
      <c r="B451" s="19"/>
      <c r="C451" s="20"/>
      <c r="D451" s="44"/>
    </row>
    <row r="452" spans="1:4" s="12" customFormat="1" ht="18" customHeight="1">
      <c r="A452" s="19"/>
      <c r="B452" s="19"/>
      <c r="C452" s="20"/>
      <c r="D452" s="44"/>
    </row>
    <row r="453" spans="1:4" ht="12.75">
      <c r="A453" s="19"/>
      <c r="C453" s="20"/>
      <c r="D453" s="44"/>
    </row>
    <row r="454" spans="1:4" s="12" customFormat="1" ht="12.75">
      <c r="A454" s="19"/>
      <c r="B454" s="19"/>
      <c r="C454" s="20"/>
      <c r="D454" s="44"/>
    </row>
    <row r="455" spans="1:4" s="12" customFormat="1" ht="12.75">
      <c r="A455" s="19"/>
      <c r="B455" s="19"/>
      <c r="C455" s="20"/>
      <c r="D455" s="44"/>
    </row>
    <row r="456" spans="1:4" s="12" customFormat="1" ht="12.75">
      <c r="A456" s="19"/>
      <c r="B456" s="19"/>
      <c r="C456" s="20"/>
      <c r="D456" s="44"/>
    </row>
    <row r="457" spans="1:4" s="12" customFormat="1" ht="18" customHeight="1">
      <c r="A457" s="19"/>
      <c r="B457" s="19"/>
      <c r="C457" s="20"/>
      <c r="D457" s="44"/>
    </row>
    <row r="458" spans="1:4" ht="12.75">
      <c r="A458" s="19"/>
      <c r="C458" s="20"/>
      <c r="D458" s="44"/>
    </row>
    <row r="459" spans="1:4" ht="14.25" customHeight="1">
      <c r="A459" s="19"/>
      <c r="C459" s="20"/>
      <c r="D459" s="44"/>
    </row>
    <row r="460" spans="1:4" ht="14.25" customHeight="1">
      <c r="A460" s="19"/>
      <c r="C460" s="20"/>
      <c r="D460" s="44"/>
    </row>
    <row r="461" spans="1:4" ht="14.25" customHeight="1">
      <c r="A461" s="19"/>
      <c r="C461" s="20"/>
      <c r="D461" s="44"/>
    </row>
    <row r="462" spans="1:4" ht="12.75">
      <c r="A462" s="19"/>
      <c r="C462" s="20"/>
      <c r="D462" s="44"/>
    </row>
    <row r="463" spans="1:4" ht="14.25" customHeight="1">
      <c r="A463" s="19"/>
      <c r="C463" s="20"/>
      <c r="D463" s="44"/>
    </row>
    <row r="464" spans="1:4" ht="12.75">
      <c r="A464" s="19"/>
      <c r="C464" s="20"/>
      <c r="D464" s="44"/>
    </row>
    <row r="465" spans="1:4" ht="14.25" customHeight="1">
      <c r="A465" s="19"/>
      <c r="C465" s="20"/>
      <c r="D465" s="44"/>
    </row>
    <row r="466" spans="1:4" ht="12.75">
      <c r="A466" s="19"/>
      <c r="C466" s="20"/>
      <c r="D466" s="44"/>
    </row>
    <row r="467" spans="1:4" s="12" customFormat="1" ht="30" customHeight="1">
      <c r="A467" s="19"/>
      <c r="B467" s="19"/>
      <c r="C467" s="20"/>
      <c r="D467" s="44"/>
    </row>
    <row r="468" spans="1:4" s="12" customFormat="1" ht="12.75">
      <c r="A468" s="19"/>
      <c r="B468" s="19"/>
      <c r="C468" s="20"/>
      <c r="D468" s="44"/>
    </row>
    <row r="469" spans="1:4" s="12" customFormat="1" ht="12.75">
      <c r="A469" s="19"/>
      <c r="B469" s="19"/>
      <c r="C469" s="20"/>
      <c r="D469" s="44"/>
    </row>
    <row r="470" spans="1:4" s="12" customFormat="1" ht="12.75">
      <c r="A470" s="19"/>
      <c r="B470" s="19"/>
      <c r="C470" s="20"/>
      <c r="D470" s="44"/>
    </row>
    <row r="471" spans="1:4" s="12" customFormat="1" ht="12.75">
      <c r="A471" s="19"/>
      <c r="B471" s="19"/>
      <c r="C471" s="20"/>
      <c r="D471" s="44"/>
    </row>
    <row r="472" spans="1:4" s="12" customFormat="1" ht="12.75">
      <c r="A472" s="19"/>
      <c r="B472" s="19"/>
      <c r="C472" s="20"/>
      <c r="D472" s="44"/>
    </row>
    <row r="473" spans="1:4" s="12" customFormat="1" ht="12.75">
      <c r="A473" s="19"/>
      <c r="B473" s="19"/>
      <c r="C473" s="20"/>
      <c r="D473" s="44"/>
    </row>
    <row r="474" spans="1:4" s="12" customFormat="1" ht="12.75">
      <c r="A474" s="19"/>
      <c r="B474" s="19"/>
      <c r="C474" s="20"/>
      <c r="D474" s="44"/>
    </row>
    <row r="475" spans="1:4" s="12" customFormat="1" ht="12.75">
      <c r="A475" s="19"/>
      <c r="B475" s="19"/>
      <c r="C475" s="20"/>
      <c r="D475" s="44"/>
    </row>
    <row r="476" spans="1:4" s="12" customFormat="1" ht="12.75">
      <c r="A476" s="19"/>
      <c r="B476" s="19"/>
      <c r="C476" s="20"/>
      <c r="D476" s="44"/>
    </row>
    <row r="477" spans="1:4" s="12" customFormat="1" ht="12.75">
      <c r="A477" s="19"/>
      <c r="B477" s="19"/>
      <c r="C477" s="20"/>
      <c r="D477" s="44"/>
    </row>
    <row r="478" spans="1:4" s="12" customFormat="1" ht="12.75">
      <c r="A478" s="19"/>
      <c r="B478" s="19"/>
      <c r="C478" s="20"/>
      <c r="D478" s="44"/>
    </row>
    <row r="479" spans="1:4" s="12" customFormat="1" ht="12.75">
      <c r="A479" s="19"/>
      <c r="B479" s="19"/>
      <c r="C479" s="20"/>
      <c r="D479" s="44"/>
    </row>
    <row r="480" spans="1:4" s="12" customFormat="1" ht="12.75">
      <c r="A480" s="19"/>
      <c r="B480" s="19"/>
      <c r="C480" s="20"/>
      <c r="D480" s="44"/>
    </row>
    <row r="481" spans="1:4" s="12" customFormat="1" ht="12.75">
      <c r="A481" s="19"/>
      <c r="B481" s="19"/>
      <c r="C481" s="20"/>
      <c r="D481" s="44"/>
    </row>
    <row r="482" spans="1:4" ht="12.75">
      <c r="A482" s="19"/>
      <c r="C482" s="20"/>
      <c r="D482" s="44"/>
    </row>
    <row r="483" spans="1:4" ht="12.75">
      <c r="A483" s="19"/>
      <c r="C483" s="20"/>
      <c r="D483" s="44"/>
    </row>
    <row r="484" spans="1:4" ht="18" customHeight="1">
      <c r="A484" s="19"/>
      <c r="C484" s="20"/>
      <c r="D484" s="44"/>
    </row>
    <row r="485" spans="1:4" ht="20.25" customHeight="1">
      <c r="A485" s="19"/>
      <c r="C485" s="20"/>
      <c r="D485" s="44"/>
    </row>
    <row r="486" spans="1:4" ht="12.75">
      <c r="A486" s="19"/>
      <c r="C486" s="20"/>
      <c r="D486" s="44"/>
    </row>
    <row r="487" spans="1:4" ht="12.75">
      <c r="A487" s="19"/>
      <c r="C487" s="20"/>
      <c r="D487" s="44"/>
    </row>
    <row r="488" spans="1:4" ht="12.75">
      <c r="A488" s="19"/>
      <c r="C488" s="20"/>
      <c r="D488" s="44"/>
    </row>
    <row r="489" spans="1:4" ht="12.75">
      <c r="A489" s="19"/>
      <c r="C489" s="20"/>
      <c r="D489" s="44"/>
    </row>
    <row r="490" spans="1:4" ht="12.75">
      <c r="A490" s="19"/>
      <c r="C490" s="20"/>
      <c r="D490" s="44"/>
    </row>
    <row r="491" spans="1:4" ht="12.75">
      <c r="A491" s="19"/>
      <c r="C491" s="20"/>
      <c r="D491" s="44"/>
    </row>
    <row r="492" spans="1:4" ht="12.75">
      <c r="A492" s="19"/>
      <c r="C492" s="20"/>
      <c r="D492" s="44"/>
    </row>
    <row r="493" spans="1:4" ht="12.75">
      <c r="A493" s="19"/>
      <c r="C493" s="20"/>
      <c r="D493" s="44"/>
    </row>
    <row r="494" spans="1:4" ht="12.75">
      <c r="A494" s="19"/>
      <c r="C494" s="20"/>
      <c r="D494" s="44"/>
    </row>
    <row r="495" spans="1:4" ht="12.75">
      <c r="A495" s="19"/>
      <c r="C495" s="20"/>
      <c r="D495" s="44"/>
    </row>
    <row r="496" spans="1:4" ht="12.75">
      <c r="A496" s="19"/>
      <c r="C496" s="20"/>
      <c r="D496" s="44"/>
    </row>
    <row r="497" spans="1:4" ht="12.75">
      <c r="A497" s="19"/>
      <c r="C497" s="20"/>
      <c r="D497" s="44"/>
    </row>
    <row r="498" spans="1:4" ht="12.75">
      <c r="A498" s="19"/>
      <c r="C498" s="20"/>
      <c r="D498" s="44"/>
    </row>
    <row r="499" spans="1:4" ht="12.75">
      <c r="A499" s="19"/>
      <c r="C499" s="20"/>
      <c r="D499" s="44"/>
    </row>
    <row r="500" spans="1:4" ht="12.75">
      <c r="A500" s="19"/>
      <c r="C500" s="20"/>
      <c r="D500" s="44"/>
    </row>
    <row r="501" spans="1:4" ht="12.75">
      <c r="A501" s="19"/>
      <c r="C501" s="20"/>
      <c r="D501" s="44"/>
    </row>
    <row r="502" spans="1:4" ht="12.75">
      <c r="A502" s="19"/>
      <c r="C502" s="20"/>
      <c r="D502" s="44"/>
    </row>
    <row r="503" spans="1:4" ht="12.75">
      <c r="A503" s="19"/>
      <c r="C503" s="20"/>
      <c r="D503" s="44"/>
    </row>
    <row r="504" spans="1:4" ht="12.75">
      <c r="A504" s="19"/>
      <c r="C504" s="20"/>
      <c r="D504" s="44"/>
    </row>
    <row r="505" spans="1:4" ht="12.75">
      <c r="A505" s="19"/>
      <c r="C505" s="20"/>
      <c r="D505" s="44"/>
    </row>
    <row r="506" spans="1:4" ht="12.75">
      <c r="A506" s="19"/>
      <c r="C506" s="20"/>
      <c r="D506" s="44"/>
    </row>
    <row r="507" spans="1:4" ht="12.75">
      <c r="A507" s="19"/>
      <c r="C507" s="20"/>
      <c r="D507" s="44"/>
    </row>
    <row r="508" spans="1:4" ht="12.75">
      <c r="A508" s="19"/>
      <c r="C508" s="20"/>
      <c r="D508" s="44"/>
    </row>
    <row r="509" spans="1:4" ht="12.75">
      <c r="A509" s="19"/>
      <c r="C509" s="20"/>
      <c r="D509" s="44"/>
    </row>
    <row r="510" spans="1:4" ht="12.75">
      <c r="A510" s="19"/>
      <c r="C510" s="20"/>
      <c r="D510" s="44"/>
    </row>
    <row r="511" spans="1:4" ht="12.75">
      <c r="A511" s="19"/>
      <c r="C511" s="20"/>
      <c r="D511" s="44"/>
    </row>
    <row r="512" spans="1:4" ht="12.75">
      <c r="A512" s="19"/>
      <c r="C512" s="20"/>
      <c r="D512" s="44"/>
    </row>
    <row r="513" spans="1:4" ht="12.75">
      <c r="A513" s="19"/>
      <c r="C513" s="20"/>
      <c r="D513" s="44"/>
    </row>
    <row r="514" spans="1:4" ht="12.75">
      <c r="A514" s="19"/>
      <c r="C514" s="20"/>
      <c r="D514" s="44"/>
    </row>
    <row r="515" spans="1:4" ht="12.75">
      <c r="A515" s="19"/>
      <c r="C515" s="20"/>
      <c r="D515" s="44"/>
    </row>
    <row r="516" spans="1:4" ht="12.75">
      <c r="A516" s="19"/>
      <c r="C516" s="20"/>
      <c r="D516" s="44"/>
    </row>
    <row r="517" spans="1:4" ht="12.75">
      <c r="A517" s="19"/>
      <c r="C517" s="20"/>
      <c r="D517" s="44"/>
    </row>
    <row r="518" spans="1:4" ht="12.75">
      <c r="A518" s="19"/>
      <c r="C518" s="20"/>
      <c r="D518" s="44"/>
    </row>
    <row r="519" spans="1:4" ht="12.75">
      <c r="A519" s="19"/>
      <c r="C519" s="20"/>
      <c r="D519" s="44"/>
    </row>
    <row r="520" spans="1:4" ht="12.75">
      <c r="A520" s="19"/>
      <c r="C520" s="20"/>
      <c r="D520" s="44"/>
    </row>
    <row r="521" spans="1:4" ht="12.75">
      <c r="A521" s="19"/>
      <c r="C521" s="20"/>
      <c r="D521" s="44"/>
    </row>
    <row r="522" spans="1:4" ht="12.75">
      <c r="A522" s="19"/>
      <c r="C522" s="20"/>
      <c r="D522" s="44"/>
    </row>
    <row r="523" spans="1:4" ht="12.75">
      <c r="A523" s="19"/>
      <c r="C523" s="20"/>
      <c r="D523" s="44"/>
    </row>
    <row r="524" spans="1:4" ht="12.75">
      <c r="A524" s="19"/>
      <c r="C524" s="20"/>
      <c r="D524" s="44"/>
    </row>
    <row r="525" spans="1:4" ht="12.75">
      <c r="A525" s="19"/>
      <c r="C525" s="20"/>
      <c r="D525" s="44"/>
    </row>
    <row r="526" spans="1:4" ht="12.75">
      <c r="A526" s="19"/>
      <c r="C526" s="20"/>
      <c r="D526" s="44"/>
    </row>
    <row r="527" spans="1:4" ht="12.75">
      <c r="A527" s="19"/>
      <c r="C527" s="20"/>
      <c r="D527" s="44"/>
    </row>
    <row r="528" spans="1:4" ht="12.75">
      <c r="A528" s="19"/>
      <c r="C528" s="20"/>
      <c r="D528" s="44"/>
    </row>
    <row r="529" spans="1:4" ht="12.75">
      <c r="A529" s="19"/>
      <c r="C529" s="20"/>
      <c r="D529" s="44"/>
    </row>
    <row r="530" spans="1:4" ht="12.75">
      <c r="A530" s="19"/>
      <c r="C530" s="20"/>
      <c r="D530" s="44"/>
    </row>
    <row r="531" spans="1:4" ht="12.75">
      <c r="A531" s="19"/>
      <c r="C531" s="20"/>
      <c r="D531" s="44"/>
    </row>
    <row r="532" spans="1:4" ht="12.75">
      <c r="A532" s="19"/>
      <c r="C532" s="20"/>
      <c r="D532" s="44"/>
    </row>
    <row r="533" spans="1:4" ht="12.75">
      <c r="A533" s="19"/>
      <c r="C533" s="20"/>
      <c r="D533" s="44"/>
    </row>
    <row r="534" spans="1:4" ht="12.75">
      <c r="A534" s="19"/>
      <c r="C534" s="20"/>
      <c r="D534" s="44"/>
    </row>
    <row r="535" spans="1:4" ht="12.75">
      <c r="A535" s="19"/>
      <c r="C535" s="20"/>
      <c r="D535" s="44"/>
    </row>
    <row r="536" spans="1:4" ht="12.75">
      <c r="A536" s="19"/>
      <c r="C536" s="20"/>
      <c r="D536" s="44"/>
    </row>
    <row r="537" spans="1:4" ht="12.75">
      <c r="A537" s="19"/>
      <c r="C537" s="20"/>
      <c r="D537" s="44"/>
    </row>
    <row r="538" spans="1:4" ht="12.75">
      <c r="A538" s="19"/>
      <c r="C538" s="20"/>
      <c r="D538" s="44"/>
    </row>
    <row r="539" spans="1:4" ht="12.75">
      <c r="A539" s="19"/>
      <c r="C539" s="20"/>
      <c r="D539" s="44"/>
    </row>
    <row r="540" spans="1:4" ht="12.75">
      <c r="A540" s="19"/>
      <c r="C540" s="20"/>
      <c r="D540" s="44"/>
    </row>
    <row r="541" spans="1:4" ht="12.75">
      <c r="A541" s="19"/>
      <c r="C541" s="20"/>
      <c r="D541" s="44"/>
    </row>
    <row r="542" spans="1:4" ht="12.75">
      <c r="A542" s="19"/>
      <c r="C542" s="20"/>
      <c r="D542" s="44"/>
    </row>
    <row r="543" spans="1:4" ht="12.75">
      <c r="A543" s="19"/>
      <c r="C543" s="20"/>
      <c r="D543" s="44"/>
    </row>
    <row r="544" spans="1:4" ht="12.75">
      <c r="A544" s="19"/>
      <c r="C544" s="20"/>
      <c r="D544" s="44"/>
    </row>
    <row r="545" spans="1:4" ht="12.75">
      <c r="A545" s="19"/>
      <c r="C545" s="20"/>
      <c r="D545" s="44"/>
    </row>
    <row r="546" spans="1:4" ht="12.75">
      <c r="A546" s="19"/>
      <c r="C546" s="20"/>
      <c r="D546" s="44"/>
    </row>
    <row r="547" spans="1:4" ht="12.75">
      <c r="A547" s="19"/>
      <c r="C547" s="20"/>
      <c r="D547" s="44"/>
    </row>
    <row r="548" spans="1:4" ht="12.75">
      <c r="A548" s="19"/>
      <c r="C548" s="20"/>
      <c r="D548" s="44"/>
    </row>
    <row r="549" spans="1:4" ht="12.75">
      <c r="A549" s="19"/>
      <c r="C549" s="20"/>
      <c r="D549" s="44"/>
    </row>
    <row r="550" spans="1:4" ht="12.75">
      <c r="A550" s="19"/>
      <c r="C550" s="20"/>
      <c r="D550" s="44"/>
    </row>
    <row r="551" spans="1:4" ht="12.75">
      <c r="A551" s="19"/>
      <c r="C551" s="20"/>
      <c r="D551" s="44"/>
    </row>
    <row r="552" spans="1:4" ht="12.75">
      <c r="A552" s="19"/>
      <c r="C552" s="20"/>
      <c r="D552" s="44"/>
    </row>
    <row r="553" spans="1:4" ht="12.75">
      <c r="A553" s="19"/>
      <c r="C553" s="20"/>
      <c r="D553" s="44"/>
    </row>
    <row r="554" spans="1:4" ht="12.75">
      <c r="A554" s="19"/>
      <c r="C554" s="20"/>
      <c r="D554" s="44"/>
    </row>
    <row r="555" spans="1:4" ht="12.75">
      <c r="A555" s="19"/>
      <c r="C555" s="20"/>
      <c r="D555" s="44"/>
    </row>
    <row r="556" spans="1:4" ht="12.75">
      <c r="A556" s="19"/>
      <c r="C556" s="20"/>
      <c r="D556" s="44"/>
    </row>
    <row r="557" spans="1:4" ht="12.75">
      <c r="A557" s="19"/>
      <c r="C557" s="20"/>
      <c r="D557" s="44"/>
    </row>
    <row r="558" spans="1:4" ht="12.75">
      <c r="A558" s="19"/>
      <c r="C558" s="20"/>
      <c r="D558" s="44"/>
    </row>
    <row r="559" spans="1:4" ht="12.75">
      <c r="A559" s="19"/>
      <c r="C559" s="20"/>
      <c r="D559" s="44"/>
    </row>
    <row r="560" spans="1:4" ht="12.75">
      <c r="A560" s="19"/>
      <c r="C560" s="20"/>
      <c r="D560" s="44"/>
    </row>
    <row r="561" spans="1:4" ht="12.75">
      <c r="A561" s="19"/>
      <c r="C561" s="20"/>
      <c r="D561" s="44"/>
    </row>
    <row r="562" spans="1:4" ht="12.75">
      <c r="A562" s="19"/>
      <c r="C562" s="20"/>
      <c r="D562" s="44"/>
    </row>
    <row r="563" spans="1:4" ht="12.75">
      <c r="A563" s="19"/>
      <c r="C563" s="20"/>
      <c r="D563" s="44"/>
    </row>
    <row r="564" spans="1:4" ht="12.75">
      <c r="A564" s="19"/>
      <c r="C564" s="20"/>
      <c r="D564" s="44"/>
    </row>
    <row r="565" spans="1:4" ht="12.75">
      <c r="A565" s="19"/>
      <c r="C565" s="20"/>
      <c r="D565" s="44"/>
    </row>
    <row r="566" spans="1:4" ht="12.75">
      <c r="A566" s="19"/>
      <c r="C566" s="20"/>
      <c r="D566" s="44"/>
    </row>
    <row r="567" spans="1:4" ht="12.75">
      <c r="A567" s="19"/>
      <c r="C567" s="20"/>
      <c r="D567" s="44"/>
    </row>
    <row r="568" spans="1:4" ht="12.75">
      <c r="A568" s="19"/>
      <c r="C568" s="20"/>
      <c r="D568" s="44"/>
    </row>
    <row r="569" spans="1:4" ht="12.75">
      <c r="A569" s="19"/>
      <c r="C569" s="20"/>
      <c r="D569" s="44"/>
    </row>
    <row r="570" spans="1:4" ht="12.75">
      <c r="A570" s="19"/>
      <c r="C570" s="20"/>
      <c r="D570" s="44"/>
    </row>
    <row r="571" spans="1:4" ht="12.75">
      <c r="A571" s="19"/>
      <c r="C571" s="20"/>
      <c r="D571" s="44"/>
    </row>
    <row r="572" spans="1:4" ht="12.75">
      <c r="A572" s="19"/>
      <c r="C572" s="20"/>
      <c r="D572" s="44"/>
    </row>
    <row r="573" spans="1:4" ht="12.75">
      <c r="A573" s="19"/>
      <c r="C573" s="20"/>
      <c r="D573" s="44"/>
    </row>
    <row r="574" spans="1:4" ht="12.75">
      <c r="A574" s="19"/>
      <c r="C574" s="20"/>
      <c r="D574" s="44"/>
    </row>
    <row r="575" spans="1:4" ht="12.75">
      <c r="A575" s="19"/>
      <c r="C575" s="20"/>
      <c r="D575" s="44"/>
    </row>
    <row r="576" spans="1:4" ht="12.75">
      <c r="A576" s="19"/>
      <c r="C576" s="20"/>
      <c r="D576" s="44"/>
    </row>
    <row r="577" spans="1:4" ht="12.75">
      <c r="A577" s="19"/>
      <c r="C577" s="20"/>
      <c r="D577" s="44"/>
    </row>
    <row r="578" spans="1:4" ht="12.75">
      <c r="A578" s="19"/>
      <c r="C578" s="20"/>
      <c r="D578" s="44"/>
    </row>
    <row r="579" spans="1:4" ht="12.75">
      <c r="A579" s="19"/>
      <c r="C579" s="20"/>
      <c r="D579" s="44"/>
    </row>
    <row r="580" spans="1:4" ht="12.75">
      <c r="A580" s="19"/>
      <c r="C580" s="20"/>
      <c r="D580" s="44"/>
    </row>
    <row r="581" spans="1:4" ht="12.75">
      <c r="A581" s="19"/>
      <c r="C581" s="20"/>
      <c r="D581" s="44"/>
    </row>
    <row r="582" spans="1:4" ht="12.75">
      <c r="A582" s="19"/>
      <c r="C582" s="20"/>
      <c r="D582" s="44"/>
    </row>
    <row r="583" spans="1:4" ht="12.75">
      <c r="A583" s="19"/>
      <c r="C583" s="20"/>
      <c r="D583" s="44"/>
    </row>
    <row r="584" spans="1:4" ht="12.75">
      <c r="A584" s="19"/>
      <c r="C584" s="20"/>
      <c r="D584" s="44"/>
    </row>
    <row r="585" spans="1:4" ht="12.75">
      <c r="A585" s="19"/>
      <c r="C585" s="20"/>
      <c r="D585" s="44"/>
    </row>
    <row r="586" spans="1:4" ht="12.75">
      <c r="A586" s="19"/>
      <c r="C586" s="20"/>
      <c r="D586" s="44"/>
    </row>
    <row r="587" spans="1:4" ht="12.75">
      <c r="A587" s="19"/>
      <c r="C587" s="20"/>
      <c r="D587" s="44"/>
    </row>
    <row r="588" spans="1:4" ht="12.75">
      <c r="A588" s="19"/>
      <c r="C588" s="20"/>
      <c r="D588" s="44"/>
    </row>
    <row r="589" spans="1:4" ht="12.75">
      <c r="A589" s="19"/>
      <c r="C589" s="20"/>
      <c r="D589" s="44"/>
    </row>
    <row r="590" spans="1:4" ht="12.75">
      <c r="A590" s="19"/>
      <c r="C590" s="20"/>
      <c r="D590" s="44"/>
    </row>
    <row r="591" spans="1:4" ht="12.75">
      <c r="A591" s="19"/>
      <c r="C591" s="20"/>
      <c r="D591" s="44"/>
    </row>
    <row r="592" spans="1:4" ht="12.75">
      <c r="A592" s="19"/>
      <c r="C592" s="20"/>
      <c r="D592" s="44"/>
    </row>
    <row r="593" spans="1:4" ht="12.75">
      <c r="A593" s="19"/>
      <c r="C593" s="20"/>
      <c r="D593" s="44"/>
    </row>
    <row r="594" spans="1:4" ht="12.75">
      <c r="A594" s="19"/>
      <c r="C594" s="20"/>
      <c r="D594" s="44"/>
    </row>
    <row r="595" spans="1:4" ht="12.75">
      <c r="A595" s="19"/>
      <c r="C595" s="20"/>
      <c r="D595" s="44"/>
    </row>
    <row r="596" spans="1:4" ht="12.75">
      <c r="A596" s="19"/>
      <c r="C596" s="20"/>
      <c r="D596" s="44"/>
    </row>
    <row r="597" spans="1:4" ht="12.75">
      <c r="A597" s="19"/>
      <c r="C597" s="20"/>
      <c r="D597" s="44"/>
    </row>
    <row r="598" spans="1:4" ht="12.75">
      <c r="A598" s="19"/>
      <c r="C598" s="20"/>
      <c r="D598" s="44"/>
    </row>
    <row r="599" spans="1:4" ht="12.75">
      <c r="A599" s="19"/>
      <c r="C599" s="20"/>
      <c r="D599" s="44"/>
    </row>
    <row r="600" spans="1:4" ht="12.75">
      <c r="A600" s="19"/>
      <c r="C600" s="20"/>
      <c r="D600" s="44"/>
    </row>
    <row r="601" spans="1:4" ht="12.75">
      <c r="A601" s="19"/>
      <c r="C601" s="20"/>
      <c r="D601" s="44"/>
    </row>
    <row r="602" spans="1:4" ht="12.75">
      <c r="A602" s="19"/>
      <c r="C602" s="20"/>
      <c r="D602" s="44"/>
    </row>
    <row r="603" spans="1:4" ht="12.75">
      <c r="A603" s="19"/>
      <c r="C603" s="20"/>
      <c r="D603" s="44"/>
    </row>
    <row r="604" spans="1:4" ht="12.75">
      <c r="A604" s="19"/>
      <c r="C604" s="20"/>
      <c r="D604" s="44"/>
    </row>
    <row r="605" spans="1:4" ht="12.75">
      <c r="A605" s="19"/>
      <c r="C605" s="20"/>
      <c r="D605" s="44"/>
    </row>
    <row r="606" spans="1:4" ht="12.75">
      <c r="A606" s="19"/>
      <c r="C606" s="20"/>
      <c r="D606" s="44"/>
    </row>
    <row r="607" spans="1:4" ht="12.75">
      <c r="A607" s="19"/>
      <c r="C607" s="20"/>
      <c r="D607" s="44"/>
    </row>
    <row r="608" spans="1:4" ht="12.75">
      <c r="A608" s="19"/>
      <c r="C608" s="20"/>
      <c r="D608" s="44"/>
    </row>
    <row r="609" spans="1:4" ht="12.75">
      <c r="A609" s="19"/>
      <c r="C609" s="20"/>
      <c r="D609" s="44"/>
    </row>
    <row r="610" spans="1:4" ht="12.75">
      <c r="A610" s="19"/>
      <c r="C610" s="20"/>
      <c r="D610" s="44"/>
    </row>
    <row r="611" spans="1:4" ht="12.75">
      <c r="A611" s="19"/>
      <c r="C611" s="20"/>
      <c r="D611" s="44"/>
    </row>
    <row r="612" spans="1:4" ht="12.75">
      <c r="A612" s="19"/>
      <c r="C612" s="20"/>
      <c r="D612" s="44"/>
    </row>
    <row r="613" spans="1:4" ht="12.75">
      <c r="A613" s="19"/>
      <c r="C613" s="20"/>
      <c r="D613" s="44"/>
    </row>
    <row r="614" spans="1:4" ht="12.75">
      <c r="A614" s="19"/>
      <c r="C614" s="20"/>
      <c r="D614" s="44"/>
    </row>
    <row r="615" spans="1:4" ht="12.75">
      <c r="A615" s="19"/>
      <c r="C615" s="20"/>
      <c r="D615" s="44"/>
    </row>
    <row r="616" spans="1:4" ht="12.75">
      <c r="A616" s="19"/>
      <c r="C616" s="20"/>
      <c r="D616" s="44"/>
    </row>
    <row r="617" spans="1:4" ht="12.75">
      <c r="A617" s="19"/>
      <c r="C617" s="20"/>
      <c r="D617" s="44"/>
    </row>
    <row r="618" spans="1:4" ht="12.75">
      <c r="A618" s="19"/>
      <c r="C618" s="20"/>
      <c r="D618" s="44"/>
    </row>
    <row r="619" spans="1:4" ht="12.75">
      <c r="A619" s="19"/>
      <c r="C619" s="20"/>
      <c r="D619" s="44"/>
    </row>
    <row r="620" spans="1:4" ht="12.75">
      <c r="A620" s="19"/>
      <c r="C620" s="20"/>
      <c r="D620" s="44"/>
    </row>
    <row r="621" spans="1:4" ht="12.75">
      <c r="A621" s="19"/>
      <c r="C621" s="20"/>
      <c r="D621" s="44"/>
    </row>
    <row r="622" spans="1:4" ht="12.75">
      <c r="A622" s="19"/>
      <c r="C622" s="20"/>
      <c r="D622" s="44"/>
    </row>
    <row r="623" spans="1:4" ht="12.75">
      <c r="A623" s="19"/>
      <c r="C623" s="20"/>
      <c r="D623" s="44"/>
    </row>
    <row r="624" spans="1:4" ht="12.75">
      <c r="A624" s="19"/>
      <c r="C624" s="20"/>
      <c r="D624" s="44"/>
    </row>
    <row r="625" spans="1:4" ht="12.75">
      <c r="A625" s="19"/>
      <c r="C625" s="20"/>
      <c r="D625" s="44"/>
    </row>
    <row r="626" spans="1:4" ht="12.75">
      <c r="A626" s="19"/>
      <c r="C626" s="20"/>
      <c r="D626" s="44"/>
    </row>
    <row r="627" spans="1:4" ht="12.75">
      <c r="A627" s="19"/>
      <c r="C627" s="20"/>
      <c r="D627" s="44"/>
    </row>
    <row r="628" spans="1:4" ht="12.75">
      <c r="A628" s="19"/>
      <c r="C628" s="20"/>
      <c r="D628" s="44"/>
    </row>
    <row r="629" spans="1:4" ht="12.75">
      <c r="A629" s="19"/>
      <c r="C629" s="20"/>
      <c r="D629" s="44"/>
    </row>
    <row r="630" spans="1:4" ht="12.75">
      <c r="A630" s="19"/>
      <c r="C630" s="20"/>
      <c r="D630" s="44"/>
    </row>
    <row r="631" spans="1:4" ht="12.75">
      <c r="A631" s="19"/>
      <c r="C631" s="20"/>
      <c r="D631" s="44"/>
    </row>
    <row r="632" spans="1:4" ht="12.75">
      <c r="A632" s="19"/>
      <c r="C632" s="20"/>
      <c r="D632" s="44"/>
    </row>
    <row r="633" spans="1:4" ht="12.75">
      <c r="A633" s="19"/>
      <c r="C633" s="20"/>
      <c r="D633" s="44"/>
    </row>
    <row r="634" spans="1:4" ht="12.75">
      <c r="A634" s="19"/>
      <c r="C634" s="20"/>
      <c r="D634" s="44"/>
    </row>
    <row r="635" spans="1:4" ht="12.75">
      <c r="A635" s="19"/>
      <c r="C635" s="20"/>
      <c r="D635" s="44"/>
    </row>
    <row r="636" spans="1:4" ht="12.75">
      <c r="A636" s="19"/>
      <c r="C636" s="20"/>
      <c r="D636" s="44"/>
    </row>
    <row r="637" spans="1:4" ht="12.75">
      <c r="A637" s="19"/>
      <c r="C637" s="20"/>
      <c r="D637" s="44"/>
    </row>
    <row r="638" spans="1:4" ht="12.75">
      <c r="A638" s="19"/>
      <c r="C638" s="20"/>
      <c r="D638" s="44"/>
    </row>
    <row r="639" spans="1:4" ht="12.75">
      <c r="A639" s="19"/>
      <c r="C639" s="20"/>
      <c r="D639" s="44"/>
    </row>
    <row r="640" spans="1:4" ht="12.75">
      <c r="A640" s="19"/>
      <c r="C640" s="20"/>
      <c r="D640" s="44"/>
    </row>
    <row r="641" spans="1:4" ht="12.75">
      <c r="A641" s="19"/>
      <c r="C641" s="20"/>
      <c r="D641" s="44"/>
    </row>
    <row r="642" spans="1:4" ht="12.75">
      <c r="A642" s="19"/>
      <c r="C642" s="20"/>
      <c r="D642" s="44"/>
    </row>
    <row r="643" spans="1:4" ht="12.75">
      <c r="A643" s="19"/>
      <c r="C643" s="20"/>
      <c r="D643" s="44"/>
    </row>
    <row r="644" spans="1:4" ht="12.75">
      <c r="A644" s="19"/>
      <c r="C644" s="20"/>
      <c r="D644" s="44"/>
    </row>
    <row r="645" spans="1:4" ht="12.75">
      <c r="A645" s="19"/>
      <c r="C645" s="20"/>
      <c r="D645" s="44"/>
    </row>
    <row r="646" spans="1:4" ht="12.75">
      <c r="A646" s="19"/>
      <c r="C646" s="20"/>
      <c r="D646" s="44"/>
    </row>
    <row r="647" spans="1:4" ht="12.75">
      <c r="A647" s="19"/>
      <c r="C647" s="20"/>
      <c r="D647" s="44"/>
    </row>
    <row r="648" spans="1:4" ht="12.75">
      <c r="A648" s="19"/>
      <c r="C648" s="20"/>
      <c r="D648" s="44"/>
    </row>
    <row r="649" spans="1:4" ht="12.75">
      <c r="A649" s="19"/>
      <c r="C649" s="20"/>
      <c r="D649" s="44"/>
    </row>
    <row r="650" spans="1:4" ht="12.75">
      <c r="A650" s="19"/>
      <c r="C650" s="20"/>
      <c r="D650" s="44"/>
    </row>
    <row r="651" spans="1:4" ht="12.75">
      <c r="A651" s="19"/>
      <c r="C651" s="20"/>
      <c r="D651" s="44"/>
    </row>
    <row r="652" spans="1:4" ht="12.75">
      <c r="A652" s="19"/>
      <c r="C652" s="20"/>
      <c r="D652" s="44"/>
    </row>
    <row r="653" spans="1:4" ht="12.75">
      <c r="A653" s="19"/>
      <c r="C653" s="20"/>
      <c r="D653" s="44"/>
    </row>
    <row r="654" spans="1:4" ht="12.75">
      <c r="A654" s="19"/>
      <c r="C654" s="20"/>
      <c r="D654" s="44"/>
    </row>
    <row r="655" spans="1:4" ht="12.75">
      <c r="A655" s="19"/>
      <c r="C655" s="20"/>
      <c r="D655" s="44"/>
    </row>
    <row r="656" spans="1:4" ht="12.75">
      <c r="A656" s="19"/>
      <c r="C656" s="20"/>
      <c r="D656" s="44"/>
    </row>
    <row r="657" spans="1:4" ht="12.75">
      <c r="A657" s="19"/>
      <c r="C657" s="20"/>
      <c r="D657" s="44"/>
    </row>
    <row r="658" spans="1:4" ht="12.75">
      <c r="A658" s="19"/>
      <c r="C658" s="20"/>
      <c r="D658" s="44"/>
    </row>
    <row r="659" spans="1:4" ht="12.75">
      <c r="A659" s="19"/>
      <c r="C659" s="20"/>
      <c r="D659" s="44"/>
    </row>
    <row r="660" spans="1:4" ht="12.75">
      <c r="A660" s="19"/>
      <c r="C660" s="20"/>
      <c r="D660" s="44"/>
    </row>
    <row r="661" spans="1:4" ht="12.75">
      <c r="A661" s="19"/>
      <c r="C661" s="20"/>
      <c r="D661" s="44"/>
    </row>
    <row r="662" spans="1:4" ht="12.75">
      <c r="A662" s="19"/>
      <c r="C662" s="20"/>
      <c r="D662" s="44"/>
    </row>
    <row r="663" spans="1:4" ht="12.75">
      <c r="A663" s="19"/>
      <c r="C663" s="20"/>
      <c r="D663" s="44"/>
    </row>
    <row r="664" spans="1:4" ht="12.75">
      <c r="A664" s="19"/>
      <c r="C664" s="20"/>
      <c r="D664" s="44"/>
    </row>
    <row r="665" spans="1:4" ht="12.75">
      <c r="A665" s="19"/>
      <c r="C665" s="20"/>
      <c r="D665" s="44"/>
    </row>
    <row r="666" spans="1:4" ht="12.75">
      <c r="A666" s="19"/>
      <c r="C666" s="20"/>
      <c r="D666" s="44"/>
    </row>
    <row r="667" spans="1:4" ht="12.75">
      <c r="A667" s="19"/>
      <c r="C667" s="20"/>
      <c r="D667" s="44"/>
    </row>
    <row r="668" spans="1:4" ht="12.75">
      <c r="A668" s="19"/>
      <c r="C668" s="20"/>
      <c r="D668" s="44"/>
    </row>
    <row r="669" spans="1:4" ht="12.75">
      <c r="A669" s="19"/>
      <c r="C669" s="20"/>
      <c r="D669" s="44"/>
    </row>
    <row r="670" spans="1:4" ht="12.75">
      <c r="A670" s="19"/>
      <c r="C670" s="20"/>
      <c r="D670" s="44"/>
    </row>
    <row r="671" spans="1:4" ht="12.75">
      <c r="A671" s="19"/>
      <c r="C671" s="20"/>
      <c r="D671" s="44"/>
    </row>
    <row r="672" spans="1:4" ht="12.75">
      <c r="A672" s="19"/>
      <c r="C672" s="20"/>
      <c r="D672" s="44"/>
    </row>
    <row r="673" spans="1:4" ht="12.75">
      <c r="A673" s="19"/>
      <c r="C673" s="20"/>
      <c r="D673" s="44"/>
    </row>
    <row r="674" spans="1:4" ht="12.75">
      <c r="A674" s="19"/>
      <c r="C674" s="20"/>
      <c r="D674" s="44"/>
    </row>
    <row r="675" spans="1:4" ht="12.75">
      <c r="A675" s="19"/>
      <c r="C675" s="20"/>
      <c r="D675" s="44"/>
    </row>
    <row r="676" spans="1:4" ht="12.75">
      <c r="A676" s="19"/>
      <c r="C676" s="20"/>
      <c r="D676" s="44"/>
    </row>
    <row r="677" spans="1:4" ht="12.75">
      <c r="A677" s="19"/>
      <c r="C677" s="20"/>
      <c r="D677" s="44"/>
    </row>
    <row r="678" spans="1:4" ht="12.75">
      <c r="A678" s="19"/>
      <c r="C678" s="20"/>
      <c r="D678" s="44"/>
    </row>
    <row r="679" spans="1:4" ht="12.75">
      <c r="A679" s="19"/>
      <c r="C679" s="20"/>
      <c r="D679" s="44"/>
    </row>
    <row r="680" spans="1:4" ht="12.75">
      <c r="A680" s="19"/>
      <c r="C680" s="20"/>
      <c r="D680" s="44"/>
    </row>
    <row r="681" spans="1:4" ht="12.75">
      <c r="A681" s="19"/>
      <c r="C681" s="20"/>
      <c r="D681" s="44"/>
    </row>
    <row r="682" spans="1:4" ht="12.75">
      <c r="A682" s="19"/>
      <c r="C682" s="20"/>
      <c r="D682" s="44"/>
    </row>
    <row r="683" spans="1:4" ht="12.75">
      <c r="A683" s="19"/>
      <c r="C683" s="20"/>
      <c r="D683" s="44"/>
    </row>
    <row r="684" spans="1:4" ht="12.75">
      <c r="A684" s="19"/>
      <c r="C684" s="20"/>
      <c r="D684" s="44"/>
    </row>
    <row r="685" spans="1:4" ht="12.75">
      <c r="A685" s="19"/>
      <c r="C685" s="20"/>
      <c r="D685" s="44"/>
    </row>
    <row r="686" spans="1:4" ht="12.75">
      <c r="A686" s="19"/>
      <c r="C686" s="20"/>
      <c r="D686" s="44"/>
    </row>
    <row r="687" spans="1:4" ht="12.75">
      <c r="A687" s="19"/>
      <c r="C687" s="20"/>
      <c r="D687" s="44"/>
    </row>
    <row r="688" spans="1:4" ht="12.75">
      <c r="A688" s="19"/>
      <c r="C688" s="20"/>
      <c r="D688" s="44"/>
    </row>
    <row r="689" spans="1:4" ht="12.75">
      <c r="A689" s="19"/>
      <c r="C689" s="20"/>
      <c r="D689" s="44"/>
    </row>
    <row r="690" spans="1:4" ht="12.75">
      <c r="A690" s="19"/>
      <c r="C690" s="20"/>
      <c r="D690" s="44"/>
    </row>
    <row r="691" spans="1:4" ht="12.75">
      <c r="A691" s="19"/>
      <c r="C691" s="20"/>
      <c r="D691" s="44"/>
    </row>
    <row r="692" spans="1:4" ht="12.75">
      <c r="A692" s="19"/>
      <c r="C692" s="20"/>
      <c r="D692" s="44"/>
    </row>
    <row r="693" spans="1:4" ht="12.75">
      <c r="A693" s="19"/>
      <c r="C693" s="20"/>
      <c r="D693" s="44"/>
    </row>
    <row r="694" spans="1:4" ht="12.75">
      <c r="A694" s="19"/>
      <c r="C694" s="20"/>
      <c r="D694" s="44"/>
    </row>
    <row r="695" spans="1:4" ht="12.75">
      <c r="A695" s="19"/>
      <c r="C695" s="20"/>
      <c r="D695" s="44"/>
    </row>
    <row r="696" spans="1:4" ht="12.75">
      <c r="A696" s="19"/>
      <c r="C696" s="20"/>
      <c r="D696" s="44"/>
    </row>
    <row r="697" spans="1:4" ht="12.75">
      <c r="A697" s="19"/>
      <c r="C697" s="20"/>
      <c r="D697" s="44"/>
    </row>
    <row r="698" spans="1:4" ht="12.75">
      <c r="A698" s="19"/>
      <c r="C698" s="20"/>
      <c r="D698" s="44"/>
    </row>
    <row r="699" spans="1:4" ht="12.75">
      <c r="A699" s="19"/>
      <c r="C699" s="20"/>
      <c r="D699" s="44"/>
    </row>
    <row r="700" spans="1:4" ht="12.75">
      <c r="A700" s="19"/>
      <c r="C700" s="20"/>
      <c r="D700" s="44"/>
    </row>
    <row r="701" spans="1:4" ht="12.75">
      <c r="A701" s="19"/>
      <c r="C701" s="20"/>
      <c r="D701" s="44"/>
    </row>
    <row r="702" spans="1:4" ht="12.75">
      <c r="A702" s="19"/>
      <c r="C702" s="20"/>
      <c r="D702" s="44"/>
    </row>
    <row r="703" spans="1:4" ht="12.75">
      <c r="A703" s="19"/>
      <c r="C703" s="20"/>
      <c r="D703" s="44"/>
    </row>
    <row r="704" spans="1:4" ht="12.75">
      <c r="A704" s="19"/>
      <c r="C704" s="20"/>
      <c r="D704" s="44"/>
    </row>
    <row r="705" spans="1:4" ht="12.75">
      <c r="A705" s="19"/>
      <c r="C705" s="20"/>
      <c r="D705" s="44"/>
    </row>
    <row r="706" spans="1:4" ht="12.75">
      <c r="A706" s="19"/>
      <c r="C706" s="20"/>
      <c r="D706" s="44"/>
    </row>
    <row r="707" spans="1:4" ht="12.75">
      <c r="A707" s="19"/>
      <c r="C707" s="20"/>
      <c r="D707" s="44"/>
    </row>
    <row r="708" spans="1:4" ht="12.75">
      <c r="A708" s="19"/>
      <c r="C708" s="20"/>
      <c r="D708" s="44"/>
    </row>
    <row r="709" spans="1:4" ht="12.75">
      <c r="A709" s="19"/>
      <c r="C709" s="20"/>
      <c r="D709" s="44"/>
    </row>
    <row r="710" spans="1:4" ht="12.75">
      <c r="A710" s="19"/>
      <c r="C710" s="20"/>
      <c r="D710" s="44"/>
    </row>
    <row r="711" spans="1:4" ht="12.75">
      <c r="A711" s="19"/>
      <c r="C711" s="20"/>
      <c r="D711" s="44"/>
    </row>
    <row r="712" spans="1:4" ht="12.75">
      <c r="A712" s="19"/>
      <c r="C712" s="20"/>
      <c r="D712" s="44"/>
    </row>
    <row r="713" spans="1:4" ht="12.75">
      <c r="A713" s="19"/>
      <c r="C713" s="20"/>
      <c r="D713" s="44"/>
    </row>
    <row r="714" spans="1:4" ht="12.75">
      <c r="A714" s="19"/>
      <c r="C714" s="20"/>
      <c r="D714" s="44"/>
    </row>
    <row r="715" spans="1:4" ht="12.75">
      <c r="A715" s="19"/>
      <c r="C715" s="20"/>
      <c r="D715" s="44"/>
    </row>
    <row r="716" spans="1:4" ht="12.75">
      <c r="A716" s="19"/>
      <c r="C716" s="20"/>
      <c r="D716" s="44"/>
    </row>
    <row r="717" spans="1:4" ht="12.75">
      <c r="A717" s="19"/>
      <c r="C717" s="20"/>
      <c r="D717" s="44"/>
    </row>
    <row r="718" spans="1:4" ht="12.75">
      <c r="A718" s="19"/>
      <c r="C718" s="20"/>
      <c r="D718" s="44"/>
    </row>
    <row r="719" spans="1:4" ht="12.75">
      <c r="A719" s="19"/>
      <c r="C719" s="20"/>
      <c r="D719" s="44"/>
    </row>
    <row r="720" spans="1:4" ht="12.75">
      <c r="A720" s="19"/>
      <c r="C720" s="20"/>
      <c r="D720" s="44"/>
    </row>
    <row r="721" spans="1:4" ht="12.75">
      <c r="A721" s="19"/>
      <c r="C721" s="20"/>
      <c r="D721" s="44"/>
    </row>
    <row r="722" spans="1:4" ht="12.75">
      <c r="A722" s="19"/>
      <c r="C722" s="20"/>
      <c r="D722" s="44"/>
    </row>
    <row r="723" spans="1:4" ht="12.75">
      <c r="A723" s="19"/>
      <c r="C723" s="20"/>
      <c r="D723" s="44"/>
    </row>
    <row r="724" spans="1:4" ht="12.75">
      <c r="A724" s="19"/>
      <c r="C724" s="20"/>
      <c r="D724" s="44"/>
    </row>
    <row r="725" spans="1:4" ht="12.75">
      <c r="A725" s="19"/>
      <c r="C725" s="20"/>
      <c r="D725" s="44"/>
    </row>
    <row r="726" spans="1:4" ht="12.75">
      <c r="A726" s="19"/>
      <c r="C726" s="20"/>
      <c r="D726" s="44"/>
    </row>
    <row r="727" spans="1:4" ht="12.75">
      <c r="A727" s="19"/>
      <c r="C727" s="20"/>
      <c r="D727" s="44"/>
    </row>
    <row r="728" spans="1:4" ht="12.75">
      <c r="A728" s="19"/>
      <c r="C728" s="20"/>
      <c r="D728" s="44"/>
    </row>
    <row r="729" spans="1:4" ht="12.75">
      <c r="A729" s="19"/>
      <c r="C729" s="20"/>
      <c r="D729" s="44"/>
    </row>
    <row r="730" spans="1:4" ht="12.75">
      <c r="A730" s="19"/>
      <c r="C730" s="20"/>
      <c r="D730" s="44"/>
    </row>
    <row r="731" spans="1:4" ht="12.75">
      <c r="A731" s="19"/>
      <c r="C731" s="20"/>
      <c r="D731" s="44"/>
    </row>
    <row r="732" spans="1:4" ht="12.75">
      <c r="A732" s="19"/>
      <c r="C732" s="20"/>
      <c r="D732" s="44"/>
    </row>
    <row r="733" spans="1:4" ht="12.75">
      <c r="A733" s="19"/>
      <c r="C733" s="20"/>
      <c r="D733" s="44"/>
    </row>
    <row r="734" spans="1:4" ht="12.75">
      <c r="A734" s="19"/>
      <c r="C734" s="20"/>
      <c r="D734" s="44"/>
    </row>
    <row r="735" spans="1:4" ht="12.75">
      <c r="A735" s="19"/>
      <c r="C735" s="20"/>
      <c r="D735" s="44"/>
    </row>
    <row r="736" spans="1:4" ht="12.75">
      <c r="A736" s="19"/>
      <c r="C736" s="20"/>
      <c r="D736" s="44"/>
    </row>
    <row r="737" spans="1:4" ht="12.75">
      <c r="A737" s="19"/>
      <c r="C737" s="20"/>
      <c r="D737" s="44"/>
    </row>
    <row r="738" spans="1:4" ht="12.75">
      <c r="A738" s="19"/>
      <c r="C738" s="20"/>
      <c r="D738" s="44"/>
    </row>
    <row r="739" spans="1:4" ht="12.75">
      <c r="A739" s="19"/>
      <c r="C739" s="20"/>
      <c r="D739" s="44"/>
    </row>
    <row r="740" spans="1:4" ht="12.75">
      <c r="A740" s="19"/>
      <c r="C740" s="20"/>
      <c r="D740" s="44"/>
    </row>
    <row r="741" spans="1:4" ht="12.75">
      <c r="A741" s="19"/>
      <c r="C741" s="20"/>
      <c r="D741" s="44"/>
    </row>
    <row r="742" spans="1:4" ht="12.75">
      <c r="A742" s="19"/>
      <c r="C742" s="20"/>
      <c r="D742" s="44"/>
    </row>
    <row r="743" spans="1:4" ht="12.75">
      <c r="A743" s="19"/>
      <c r="C743" s="20"/>
      <c r="D743" s="44"/>
    </row>
    <row r="744" spans="1:4" ht="12.75">
      <c r="A744" s="19"/>
      <c r="C744" s="20"/>
      <c r="D744" s="44"/>
    </row>
    <row r="745" spans="1:4" ht="12.75">
      <c r="A745" s="19"/>
      <c r="C745" s="20"/>
      <c r="D745" s="44"/>
    </row>
    <row r="746" spans="1:4" ht="12.75">
      <c r="A746" s="19"/>
      <c r="C746" s="20"/>
      <c r="D746" s="44"/>
    </row>
    <row r="747" spans="1:4" ht="12.75">
      <c r="A747" s="19"/>
      <c r="C747" s="20"/>
      <c r="D747" s="44"/>
    </row>
    <row r="748" spans="1:4" ht="12.75">
      <c r="A748" s="19"/>
      <c r="C748" s="20"/>
      <c r="D748" s="44"/>
    </row>
    <row r="749" spans="1:4" ht="12.75">
      <c r="A749" s="19"/>
      <c r="C749" s="20"/>
      <c r="D749" s="44"/>
    </row>
    <row r="750" spans="1:4" ht="12.75">
      <c r="A750" s="19"/>
      <c r="C750" s="20"/>
      <c r="D750" s="44"/>
    </row>
    <row r="751" spans="1:4" ht="12.75">
      <c r="A751" s="19"/>
      <c r="C751" s="20"/>
      <c r="D751" s="44"/>
    </row>
    <row r="752" spans="1:4" ht="12.75">
      <c r="A752" s="19"/>
      <c r="C752" s="20"/>
      <c r="D752" s="44"/>
    </row>
    <row r="753" spans="1:4" ht="12.75">
      <c r="A753" s="19"/>
      <c r="C753" s="20"/>
      <c r="D753" s="44"/>
    </row>
    <row r="754" spans="1:4" ht="12.75">
      <c r="A754" s="19"/>
      <c r="C754" s="20"/>
      <c r="D754" s="44"/>
    </row>
    <row r="755" spans="1:4" ht="12.75">
      <c r="A755" s="19"/>
      <c r="C755" s="20"/>
      <c r="D755" s="44"/>
    </row>
    <row r="756" spans="1:4" ht="12.75">
      <c r="A756" s="19"/>
      <c r="C756" s="20"/>
      <c r="D756" s="44"/>
    </row>
    <row r="757" spans="1:4" ht="12.75">
      <c r="A757" s="19"/>
      <c r="C757" s="20"/>
      <c r="D757" s="44"/>
    </row>
    <row r="758" spans="1:4" ht="12.75">
      <c r="A758" s="19"/>
      <c r="C758" s="20"/>
      <c r="D758" s="44"/>
    </row>
    <row r="759" spans="1:4" ht="12.75">
      <c r="A759" s="19"/>
      <c r="C759" s="20"/>
      <c r="D759" s="44"/>
    </row>
    <row r="760" spans="1:4" ht="12.75">
      <c r="A760" s="19"/>
      <c r="C760" s="20"/>
      <c r="D760" s="44"/>
    </row>
    <row r="761" spans="1:4" ht="12.75">
      <c r="A761" s="19"/>
      <c r="C761" s="20"/>
      <c r="D761" s="44"/>
    </row>
    <row r="762" spans="1:4" ht="12.75">
      <c r="A762" s="19"/>
      <c r="C762" s="20"/>
      <c r="D762" s="44"/>
    </row>
    <row r="763" spans="1:4" ht="12.75">
      <c r="A763" s="19"/>
      <c r="C763" s="20"/>
      <c r="D763" s="44"/>
    </row>
    <row r="764" spans="1:4" ht="12.75">
      <c r="A764" s="19"/>
      <c r="C764" s="20"/>
      <c r="D764" s="44"/>
    </row>
    <row r="765" spans="1:4" ht="12.75">
      <c r="A765" s="19"/>
      <c r="C765" s="20"/>
      <c r="D765" s="44"/>
    </row>
    <row r="766" spans="1:4" ht="12.75">
      <c r="A766" s="19"/>
      <c r="C766" s="20"/>
      <c r="D766" s="44"/>
    </row>
    <row r="767" spans="1:4" ht="12.75">
      <c r="A767" s="19"/>
      <c r="C767" s="20"/>
      <c r="D767" s="44"/>
    </row>
    <row r="768" spans="1:4" ht="12.75">
      <c r="A768" s="19"/>
      <c r="C768" s="20"/>
      <c r="D768" s="44"/>
    </row>
    <row r="769" spans="1:4" ht="12.75">
      <c r="A769" s="19"/>
      <c r="C769" s="20"/>
      <c r="D769" s="44"/>
    </row>
    <row r="770" spans="1:4" ht="12.75">
      <c r="A770" s="19"/>
      <c r="C770" s="20"/>
      <c r="D770" s="44"/>
    </row>
    <row r="771" spans="1:4" ht="12.75">
      <c r="A771" s="19"/>
      <c r="C771" s="20"/>
      <c r="D771" s="44"/>
    </row>
    <row r="772" spans="1:4" ht="12.75">
      <c r="A772" s="19"/>
      <c r="C772" s="20"/>
      <c r="D772" s="44"/>
    </row>
    <row r="773" spans="1:4" ht="12.75">
      <c r="A773" s="19"/>
      <c r="C773" s="20"/>
      <c r="D773" s="44"/>
    </row>
    <row r="774" spans="1:4" ht="12.75">
      <c r="A774" s="19"/>
      <c r="C774" s="20"/>
      <c r="D774" s="44"/>
    </row>
    <row r="775" spans="1:4" ht="12.75">
      <c r="A775" s="19"/>
      <c r="C775" s="20"/>
      <c r="D775" s="44"/>
    </row>
    <row r="776" spans="1:4" ht="12.75">
      <c r="A776" s="19"/>
      <c r="C776" s="20"/>
      <c r="D776" s="44"/>
    </row>
    <row r="777" spans="1:4" ht="12.75">
      <c r="A777" s="19"/>
      <c r="C777" s="20"/>
      <c r="D777" s="44"/>
    </row>
    <row r="778" spans="1:4" ht="12.75">
      <c r="A778" s="19"/>
      <c r="C778" s="20"/>
      <c r="D778" s="44"/>
    </row>
    <row r="779" spans="1:4" ht="12.75">
      <c r="A779" s="19"/>
      <c r="C779" s="20"/>
      <c r="D779" s="44"/>
    </row>
    <row r="780" spans="1:4" ht="12.75">
      <c r="A780" s="19"/>
      <c r="C780" s="20"/>
      <c r="D780" s="44"/>
    </row>
    <row r="781" spans="1:4" ht="12.75">
      <c r="A781" s="19"/>
      <c r="C781" s="20"/>
      <c r="D781" s="44"/>
    </row>
    <row r="782" spans="1:4" ht="12.75">
      <c r="A782" s="19"/>
      <c r="C782" s="20"/>
      <c r="D782" s="44"/>
    </row>
    <row r="783" spans="1:4" ht="12.75">
      <c r="A783" s="19"/>
      <c r="C783" s="20"/>
      <c r="D783" s="44"/>
    </row>
    <row r="784" spans="1:4" ht="12.75">
      <c r="A784" s="19"/>
      <c r="C784" s="20"/>
      <c r="D784" s="44"/>
    </row>
    <row r="785" spans="1:4" ht="12.75">
      <c r="A785" s="19"/>
      <c r="C785" s="20"/>
      <c r="D785" s="44"/>
    </row>
    <row r="786" spans="1:4" ht="12.75">
      <c r="A786" s="19"/>
      <c r="C786" s="20"/>
      <c r="D786" s="44"/>
    </row>
    <row r="787" spans="1:4" ht="12.75">
      <c r="A787" s="19"/>
      <c r="C787" s="20"/>
      <c r="D787" s="44"/>
    </row>
    <row r="788" spans="1:4" ht="12.75">
      <c r="A788" s="19"/>
      <c r="C788" s="20"/>
      <c r="D788" s="44"/>
    </row>
    <row r="789" spans="1:4" ht="12.75">
      <c r="A789" s="19"/>
      <c r="C789" s="20"/>
      <c r="D789" s="44"/>
    </row>
    <row r="790" spans="1:4" ht="12.75">
      <c r="A790" s="19"/>
      <c r="C790" s="20"/>
      <c r="D790" s="44"/>
    </row>
    <row r="791" spans="1:4" ht="12.75">
      <c r="A791" s="19"/>
      <c r="C791" s="20"/>
      <c r="D791" s="44"/>
    </row>
    <row r="792" spans="1:4" ht="12.75">
      <c r="A792" s="19"/>
      <c r="C792" s="20"/>
      <c r="D792" s="44"/>
    </row>
    <row r="793" spans="1:4" ht="12.75">
      <c r="A793" s="19"/>
      <c r="C793" s="20"/>
      <c r="D793" s="44"/>
    </row>
    <row r="794" spans="1:4" ht="12.75">
      <c r="A794" s="19"/>
      <c r="C794" s="20"/>
      <c r="D794" s="44"/>
    </row>
    <row r="795" spans="1:4" ht="12.75">
      <c r="A795" s="19"/>
      <c r="C795" s="20"/>
      <c r="D795" s="44"/>
    </row>
    <row r="796" spans="1:4" ht="12.75">
      <c r="A796" s="19"/>
      <c r="C796" s="20"/>
      <c r="D796" s="44"/>
    </row>
    <row r="797" spans="1:4" ht="12.75">
      <c r="A797" s="19"/>
      <c r="C797" s="20"/>
      <c r="D797" s="44"/>
    </row>
    <row r="798" spans="1:4" ht="12.75">
      <c r="A798" s="19"/>
      <c r="C798" s="20"/>
      <c r="D798" s="44"/>
    </row>
    <row r="799" spans="1:4" ht="12.75">
      <c r="A799" s="19"/>
      <c r="C799" s="20"/>
      <c r="D799" s="44"/>
    </row>
    <row r="800" spans="1:4" ht="12.75">
      <c r="A800" s="19"/>
      <c r="C800" s="20"/>
      <c r="D800" s="44"/>
    </row>
    <row r="801" spans="1:4" ht="12.75">
      <c r="A801" s="19"/>
      <c r="C801" s="20"/>
      <c r="D801" s="44"/>
    </row>
    <row r="802" spans="1:4" ht="12.75">
      <c r="A802" s="19"/>
      <c r="C802" s="20"/>
      <c r="D802" s="44"/>
    </row>
    <row r="803" spans="1:4" ht="12.75">
      <c r="A803" s="19"/>
      <c r="C803" s="20"/>
      <c r="D803" s="44"/>
    </row>
    <row r="804" spans="1:4" ht="12.75">
      <c r="A804" s="19"/>
      <c r="C804" s="20"/>
      <c r="D804" s="44"/>
    </row>
    <row r="805" spans="1:4" ht="12.75">
      <c r="A805" s="19"/>
      <c r="C805" s="20"/>
      <c r="D805" s="44"/>
    </row>
    <row r="806" spans="1:4" ht="12.75">
      <c r="A806" s="19"/>
      <c r="C806" s="20"/>
      <c r="D806" s="44"/>
    </row>
    <row r="807" spans="1:4" ht="12.75">
      <c r="A807" s="19"/>
      <c r="C807" s="20"/>
      <c r="D807" s="44"/>
    </row>
    <row r="808" spans="1:4" ht="12.75">
      <c r="A808" s="19"/>
      <c r="C808" s="20"/>
      <c r="D808" s="44"/>
    </row>
    <row r="809" spans="1:4" ht="12.75">
      <c r="A809" s="19"/>
      <c r="C809" s="20"/>
      <c r="D809" s="44"/>
    </row>
    <row r="810" spans="1:4" ht="12.75">
      <c r="A810" s="19"/>
      <c r="C810" s="20"/>
      <c r="D810" s="44"/>
    </row>
    <row r="811" spans="1:4" ht="12.75">
      <c r="A811" s="19"/>
      <c r="C811" s="20"/>
      <c r="D811" s="44"/>
    </row>
    <row r="812" spans="1:4" ht="12.75">
      <c r="A812" s="19"/>
      <c r="C812" s="20"/>
      <c r="D812" s="44"/>
    </row>
    <row r="813" spans="1:4" ht="12.75">
      <c r="A813" s="19"/>
      <c r="C813" s="20"/>
      <c r="D813" s="44"/>
    </row>
    <row r="814" spans="1:4" ht="12.75">
      <c r="A814" s="19"/>
      <c r="C814" s="20"/>
      <c r="D814" s="44"/>
    </row>
    <row r="815" spans="1:4" ht="12.75">
      <c r="A815" s="19"/>
      <c r="C815" s="20"/>
      <c r="D815" s="44"/>
    </row>
    <row r="816" spans="1:4" ht="12.75">
      <c r="A816" s="19"/>
      <c r="C816" s="20"/>
      <c r="D816" s="44"/>
    </row>
    <row r="817" spans="1:4" ht="12.75">
      <c r="A817" s="19"/>
      <c r="C817" s="20"/>
      <c r="D817" s="44"/>
    </row>
    <row r="818" spans="1:4" ht="12.75">
      <c r="A818" s="19"/>
      <c r="C818" s="20"/>
      <c r="D818" s="44"/>
    </row>
    <row r="819" spans="1:4" ht="12.75">
      <c r="A819" s="19"/>
      <c r="C819" s="20"/>
      <c r="D819" s="44"/>
    </row>
    <row r="820" spans="1:4" ht="12.75">
      <c r="A820" s="19"/>
      <c r="C820" s="20"/>
      <c r="D820" s="44"/>
    </row>
    <row r="821" spans="1:4" ht="12.75">
      <c r="A821" s="19"/>
      <c r="C821" s="20"/>
      <c r="D821" s="44"/>
    </row>
    <row r="822" spans="1:4" ht="12.75">
      <c r="A822" s="19"/>
      <c r="C822" s="20"/>
      <c r="D822" s="44"/>
    </row>
    <row r="823" spans="1:4" ht="12.75">
      <c r="A823" s="19"/>
      <c r="C823" s="20"/>
      <c r="D823" s="44"/>
    </row>
    <row r="824" spans="1:4" ht="12.75">
      <c r="A824" s="19"/>
      <c r="C824" s="20"/>
      <c r="D824" s="44"/>
    </row>
    <row r="825" spans="1:4" ht="12.75">
      <c r="A825" s="19"/>
      <c r="C825" s="20"/>
      <c r="D825" s="44"/>
    </row>
    <row r="826" spans="1:4" ht="12.75">
      <c r="A826" s="19"/>
      <c r="C826" s="20"/>
      <c r="D826" s="44"/>
    </row>
    <row r="827" spans="1:4" ht="12.75">
      <c r="A827" s="19"/>
      <c r="C827" s="20"/>
      <c r="D827" s="44"/>
    </row>
    <row r="828" spans="1:4" ht="12.75">
      <c r="A828" s="19"/>
      <c r="C828" s="20"/>
      <c r="D828" s="44"/>
    </row>
    <row r="829" spans="1:4" ht="12.75">
      <c r="A829" s="19"/>
      <c r="C829" s="20"/>
      <c r="D829" s="44"/>
    </row>
  </sheetData>
  <sheetProtection/>
  <mergeCells count="38">
    <mergeCell ref="A165:C165"/>
    <mergeCell ref="A202:D202"/>
    <mergeCell ref="A166:D166"/>
    <mergeCell ref="A175:D175"/>
    <mergeCell ref="A178:C178"/>
    <mergeCell ref="A271:D271"/>
    <mergeCell ref="A201:C201"/>
    <mergeCell ref="A170:C170"/>
    <mergeCell ref="A3:D3"/>
    <mergeCell ref="A5:D5"/>
    <mergeCell ref="A37:D37"/>
    <mergeCell ref="A52:D52"/>
    <mergeCell ref="A148:D148"/>
    <mergeCell ref="A36:C36"/>
    <mergeCell ref="A51:C51"/>
    <mergeCell ref="A57:C57"/>
    <mergeCell ref="A58:D58"/>
    <mergeCell ref="A60:C60"/>
    <mergeCell ref="B310:C310"/>
    <mergeCell ref="A173:D173"/>
    <mergeCell ref="A179:D179"/>
    <mergeCell ref="B308:C308"/>
    <mergeCell ref="B309:C309"/>
    <mergeCell ref="A305:C305"/>
    <mergeCell ref="A196:C196"/>
    <mergeCell ref="A197:D197"/>
    <mergeCell ref="A303:D303"/>
    <mergeCell ref="A302:C302"/>
    <mergeCell ref="A143:D143"/>
    <mergeCell ref="A61:D61"/>
    <mergeCell ref="A279:D279"/>
    <mergeCell ref="A293:C293"/>
    <mergeCell ref="A296:D296"/>
    <mergeCell ref="A298:D298"/>
    <mergeCell ref="A142:C142"/>
    <mergeCell ref="A270:C270"/>
    <mergeCell ref="A147:C147"/>
    <mergeCell ref="A278:C278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  <rowBreaks count="2" manualBreakCount="2">
    <brk id="57" max="3" man="1"/>
    <brk id="14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8"/>
  <sheetViews>
    <sheetView tabSelected="1" view="pageBreakPreview" zoomScaleSheetLayoutView="100" zoomScalePageLayoutView="0" workbookViewId="0" topLeftCell="A1">
      <selection activeCell="G27" sqref="G27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7" customWidth="1"/>
    <col min="5" max="5" width="10.8515625" style="4" customWidth="1"/>
    <col min="6" max="6" width="19.28125" style="4" customWidth="1"/>
    <col min="7" max="7" width="12.00390625" style="4" customWidth="1"/>
    <col min="8" max="8" width="13.140625" style="4" customWidth="1"/>
    <col min="9" max="9" width="11.57421875" style="5" customWidth="1"/>
    <col min="10" max="10" width="11.421875" style="4" customWidth="1"/>
    <col min="11" max="11" width="10.8515625" style="5" customWidth="1"/>
    <col min="12" max="12" width="15.140625" style="4" customWidth="1"/>
    <col min="13" max="13" width="14.57421875" style="30" customWidth="1"/>
    <col min="14" max="14" width="10.00390625" style="4" customWidth="1"/>
    <col min="15" max="15" width="9.140625" style="4" customWidth="1"/>
    <col min="16" max="16" width="11.421875" style="4" customWidth="1"/>
    <col min="17" max="17" width="13.57421875" style="4" customWidth="1"/>
    <col min="18" max="18" width="14.7109375" style="4" customWidth="1"/>
    <col min="19" max="19" width="11.7109375" style="4" customWidth="1"/>
    <col min="20" max="20" width="9.140625" style="4" customWidth="1"/>
    <col min="21" max="24" width="15.00390625" style="4" customWidth="1"/>
    <col min="25" max="28" width="8.00390625" style="4" customWidth="1"/>
    <col min="29" max="16384" width="9.140625" style="4" customWidth="1"/>
  </cols>
  <sheetData>
    <row r="1" spans="1:10" ht="15.75">
      <c r="A1" s="145" t="s">
        <v>395</v>
      </c>
      <c r="I1" s="276"/>
      <c r="J1" s="276"/>
    </row>
    <row r="2" spans="1:10" ht="23.25" customHeight="1" thickBot="1">
      <c r="A2" s="277" t="s">
        <v>28</v>
      </c>
      <c r="B2" s="277"/>
      <c r="C2" s="277"/>
      <c r="D2" s="277"/>
      <c r="E2" s="277"/>
      <c r="F2" s="277"/>
      <c r="G2" s="277"/>
      <c r="H2" s="277"/>
      <c r="I2" s="277"/>
      <c r="J2" s="278"/>
    </row>
    <row r="3" spans="1:29" s="10" customFormat="1" ht="18" customHeight="1">
      <c r="A3" s="288" t="s">
        <v>29</v>
      </c>
      <c r="B3" s="279" t="s">
        <v>30</v>
      </c>
      <c r="C3" s="279" t="s">
        <v>31</v>
      </c>
      <c r="D3" s="279" t="s">
        <v>32</v>
      </c>
      <c r="E3" s="279" t="s">
        <v>33</v>
      </c>
      <c r="F3" s="279" t="s">
        <v>16</v>
      </c>
      <c r="G3" s="279" t="s">
        <v>79</v>
      </c>
      <c r="H3" s="279" t="s">
        <v>34</v>
      </c>
      <c r="I3" s="279" t="s">
        <v>17</v>
      </c>
      <c r="J3" s="279" t="s">
        <v>18</v>
      </c>
      <c r="K3" s="279" t="s">
        <v>19</v>
      </c>
      <c r="L3" s="270" t="s">
        <v>20</v>
      </c>
      <c r="M3" s="284" t="s">
        <v>29</v>
      </c>
      <c r="N3" s="265" t="s">
        <v>80</v>
      </c>
      <c r="O3" s="279" t="s">
        <v>81</v>
      </c>
      <c r="P3" s="265" t="s">
        <v>24</v>
      </c>
      <c r="Q3" s="265" t="s">
        <v>21</v>
      </c>
      <c r="R3" s="265" t="s">
        <v>84</v>
      </c>
      <c r="S3" s="265" t="s">
        <v>40</v>
      </c>
      <c r="T3" s="265"/>
      <c r="U3" s="265" t="s">
        <v>82</v>
      </c>
      <c r="V3" s="265"/>
      <c r="W3" s="265" t="s">
        <v>83</v>
      </c>
      <c r="X3" s="265"/>
      <c r="Y3" s="270" t="s">
        <v>90</v>
      </c>
      <c r="Z3" s="271"/>
      <c r="AA3" s="271"/>
      <c r="AB3" s="272"/>
      <c r="AC3" s="267" t="s">
        <v>85</v>
      </c>
    </row>
    <row r="4" spans="1:29" s="10" customFormat="1" ht="36.75" customHeight="1">
      <c r="A4" s="289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2"/>
      <c r="M4" s="285"/>
      <c r="N4" s="238"/>
      <c r="O4" s="280"/>
      <c r="P4" s="238"/>
      <c r="Q4" s="238"/>
      <c r="R4" s="238"/>
      <c r="S4" s="238"/>
      <c r="T4" s="238"/>
      <c r="U4" s="238"/>
      <c r="V4" s="238"/>
      <c r="W4" s="238"/>
      <c r="X4" s="238"/>
      <c r="Y4" s="273"/>
      <c r="Z4" s="274"/>
      <c r="AA4" s="274"/>
      <c r="AB4" s="275"/>
      <c r="AC4" s="268"/>
    </row>
    <row r="5" spans="1:29" s="10" customFormat="1" ht="42" customHeight="1" thickBot="1">
      <c r="A5" s="290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3"/>
      <c r="M5" s="286"/>
      <c r="N5" s="266"/>
      <c r="O5" s="281"/>
      <c r="P5" s="266"/>
      <c r="Q5" s="266"/>
      <c r="R5" s="266"/>
      <c r="S5" s="90" t="s">
        <v>22</v>
      </c>
      <c r="T5" s="90" t="s">
        <v>23</v>
      </c>
      <c r="U5" s="90" t="s">
        <v>35</v>
      </c>
      <c r="V5" s="90" t="s">
        <v>36</v>
      </c>
      <c r="W5" s="90" t="s">
        <v>35</v>
      </c>
      <c r="X5" s="90" t="s">
        <v>36</v>
      </c>
      <c r="Y5" s="100" t="s">
        <v>86</v>
      </c>
      <c r="Z5" s="100" t="s">
        <v>87</v>
      </c>
      <c r="AA5" s="100" t="s">
        <v>88</v>
      </c>
      <c r="AB5" s="100" t="s">
        <v>89</v>
      </c>
      <c r="AC5" s="269"/>
    </row>
    <row r="6" spans="1:29" ht="18.75" customHeight="1">
      <c r="A6" s="287" t="s">
        <v>140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97"/>
      <c r="N6" s="98"/>
      <c r="O6" s="98"/>
      <c r="P6" s="98"/>
      <c r="Q6" s="98"/>
      <c r="R6" s="98"/>
      <c r="S6" s="98"/>
      <c r="T6" s="99"/>
      <c r="U6" s="99"/>
      <c r="V6" s="99"/>
      <c r="W6" s="99"/>
      <c r="X6" s="99"/>
      <c r="Y6" s="99"/>
      <c r="Z6" s="99"/>
      <c r="AA6" s="99"/>
      <c r="AB6" s="99"/>
      <c r="AC6" s="99"/>
    </row>
    <row r="7" spans="1:29" s="10" customFormat="1" ht="24" customHeight="1">
      <c r="A7" s="2">
        <v>1</v>
      </c>
      <c r="B7" s="146" t="s">
        <v>396</v>
      </c>
      <c r="C7" s="146" t="s">
        <v>397</v>
      </c>
      <c r="D7" s="146" t="s">
        <v>398</v>
      </c>
      <c r="E7" s="146" t="s">
        <v>399</v>
      </c>
      <c r="F7" s="146" t="s">
        <v>400</v>
      </c>
      <c r="G7" s="2">
        <v>6374</v>
      </c>
      <c r="H7" s="148">
        <v>2011</v>
      </c>
      <c r="I7" s="2" t="s">
        <v>415</v>
      </c>
      <c r="J7" s="2" t="s">
        <v>806</v>
      </c>
      <c r="K7" s="73">
        <v>6</v>
      </c>
      <c r="L7" s="106" t="s">
        <v>96</v>
      </c>
      <c r="M7" s="2">
        <v>1</v>
      </c>
      <c r="N7" s="146">
        <v>14500</v>
      </c>
      <c r="O7" s="146" t="s">
        <v>217</v>
      </c>
      <c r="P7" s="28"/>
      <c r="Q7" s="28"/>
      <c r="R7" s="28"/>
      <c r="S7" s="28"/>
      <c r="T7" s="86"/>
      <c r="U7" s="102" t="s">
        <v>423</v>
      </c>
      <c r="V7" s="102" t="s">
        <v>424</v>
      </c>
      <c r="W7" s="42" t="s">
        <v>96</v>
      </c>
      <c r="X7" s="42" t="s">
        <v>96</v>
      </c>
      <c r="Y7" s="42" t="s">
        <v>8</v>
      </c>
      <c r="Z7" s="42" t="s">
        <v>8</v>
      </c>
      <c r="AA7" s="86"/>
      <c r="AB7" s="86"/>
      <c r="AC7" s="86"/>
    </row>
    <row r="8" spans="1:29" s="10" customFormat="1" ht="24.75" customHeight="1">
      <c r="A8" s="2">
        <v>2</v>
      </c>
      <c r="B8" s="106" t="s">
        <v>401</v>
      </c>
      <c r="C8" s="147" t="s">
        <v>402</v>
      </c>
      <c r="D8" s="106">
        <v>5811</v>
      </c>
      <c r="E8" s="106" t="s">
        <v>403</v>
      </c>
      <c r="F8" s="120" t="s">
        <v>400</v>
      </c>
      <c r="G8" s="106">
        <v>11100</v>
      </c>
      <c r="H8" s="108">
        <v>1979</v>
      </c>
      <c r="I8" s="106" t="s">
        <v>416</v>
      </c>
      <c r="J8" s="106" t="s">
        <v>417</v>
      </c>
      <c r="K8" s="149">
        <v>6</v>
      </c>
      <c r="L8" s="106" t="s">
        <v>96</v>
      </c>
      <c r="M8" s="2">
        <v>2</v>
      </c>
      <c r="N8" s="106">
        <v>10700</v>
      </c>
      <c r="O8" s="106" t="s">
        <v>217</v>
      </c>
      <c r="P8" s="28"/>
      <c r="Q8" s="28"/>
      <c r="R8" s="28"/>
      <c r="S8" s="28"/>
      <c r="T8" s="86"/>
      <c r="U8" s="150" t="s">
        <v>425</v>
      </c>
      <c r="V8" s="150" t="s">
        <v>426</v>
      </c>
      <c r="W8" s="42" t="s">
        <v>96</v>
      </c>
      <c r="X8" s="42" t="s">
        <v>96</v>
      </c>
      <c r="Y8" s="42" t="s">
        <v>8</v>
      </c>
      <c r="Z8" s="42" t="s">
        <v>8</v>
      </c>
      <c r="AA8" s="86"/>
      <c r="AB8" s="86"/>
      <c r="AC8" s="86"/>
    </row>
    <row r="9" spans="1:29" s="10" customFormat="1" ht="22.5" customHeight="1">
      <c r="A9" s="2">
        <v>3</v>
      </c>
      <c r="B9" s="106" t="s">
        <v>404</v>
      </c>
      <c r="C9" s="106" t="s">
        <v>405</v>
      </c>
      <c r="D9" s="106">
        <v>4500010052</v>
      </c>
      <c r="E9" s="106" t="s">
        <v>406</v>
      </c>
      <c r="F9" s="120" t="s">
        <v>400</v>
      </c>
      <c r="G9" s="106">
        <v>8482</v>
      </c>
      <c r="H9" s="108">
        <v>1970</v>
      </c>
      <c r="I9" s="106" t="s">
        <v>418</v>
      </c>
      <c r="J9" s="106" t="s">
        <v>417</v>
      </c>
      <c r="K9" s="149">
        <v>6</v>
      </c>
      <c r="L9" s="106" t="s">
        <v>96</v>
      </c>
      <c r="M9" s="2">
        <v>3</v>
      </c>
      <c r="N9" s="106">
        <v>11500</v>
      </c>
      <c r="O9" s="106" t="s">
        <v>217</v>
      </c>
      <c r="P9" s="28"/>
      <c r="Q9" s="28"/>
      <c r="R9" s="28"/>
      <c r="S9" s="28"/>
      <c r="T9" s="86"/>
      <c r="U9" s="150" t="s">
        <v>426</v>
      </c>
      <c r="V9" s="150" t="s">
        <v>427</v>
      </c>
      <c r="W9" s="42" t="s">
        <v>96</v>
      </c>
      <c r="X9" s="42" t="s">
        <v>96</v>
      </c>
      <c r="Y9" s="42" t="s">
        <v>8</v>
      </c>
      <c r="Z9" s="42" t="s">
        <v>8</v>
      </c>
      <c r="AA9" s="86"/>
      <c r="AB9" s="86"/>
      <c r="AC9" s="86"/>
    </row>
    <row r="10" spans="1:29" s="10" customFormat="1" ht="23.25" customHeight="1">
      <c r="A10" s="2">
        <v>4</v>
      </c>
      <c r="B10" s="2" t="s">
        <v>407</v>
      </c>
      <c r="C10" s="2" t="s">
        <v>408</v>
      </c>
      <c r="D10" s="2" t="s">
        <v>409</v>
      </c>
      <c r="E10" s="2" t="s">
        <v>410</v>
      </c>
      <c r="F10" s="146" t="s">
        <v>400</v>
      </c>
      <c r="G10" s="2">
        <v>2188</v>
      </c>
      <c r="H10" s="148">
        <v>2003</v>
      </c>
      <c r="I10" s="2" t="s">
        <v>419</v>
      </c>
      <c r="J10" s="2" t="s">
        <v>420</v>
      </c>
      <c r="K10" s="2">
        <v>9</v>
      </c>
      <c r="L10" s="106" t="s">
        <v>96</v>
      </c>
      <c r="M10" s="2">
        <v>4</v>
      </c>
      <c r="N10" s="2">
        <v>3500</v>
      </c>
      <c r="O10" s="2" t="s">
        <v>217</v>
      </c>
      <c r="P10" s="28"/>
      <c r="Q10" s="28"/>
      <c r="R10" s="28"/>
      <c r="S10" s="28"/>
      <c r="T10" s="86"/>
      <c r="U10" s="102" t="s">
        <v>428</v>
      </c>
      <c r="V10" s="102" t="s">
        <v>429</v>
      </c>
      <c r="W10" s="42" t="s">
        <v>96</v>
      </c>
      <c r="X10" s="42" t="s">
        <v>96</v>
      </c>
      <c r="Y10" s="42" t="s">
        <v>8</v>
      </c>
      <c r="Z10" s="42" t="s">
        <v>8</v>
      </c>
      <c r="AA10" s="86"/>
      <c r="AB10" s="86"/>
      <c r="AC10" s="86"/>
    </row>
    <row r="11" spans="1:29" s="10" customFormat="1" ht="17.25" customHeight="1">
      <c r="A11" s="2">
        <v>5</v>
      </c>
      <c r="B11" s="2" t="s">
        <v>411</v>
      </c>
      <c r="C11" s="2">
        <v>266</v>
      </c>
      <c r="D11" s="2">
        <v>812835</v>
      </c>
      <c r="E11" s="2" t="s">
        <v>412</v>
      </c>
      <c r="F11" s="146" t="s">
        <v>400</v>
      </c>
      <c r="G11" s="2">
        <v>6842</v>
      </c>
      <c r="H11" s="148">
        <v>1979</v>
      </c>
      <c r="I11" s="2" t="s">
        <v>421</v>
      </c>
      <c r="J11" s="2" t="s">
        <v>417</v>
      </c>
      <c r="K11" s="2">
        <v>6</v>
      </c>
      <c r="L11" s="106" t="s">
        <v>96</v>
      </c>
      <c r="M11" s="2">
        <v>5</v>
      </c>
      <c r="N11" s="2">
        <v>12350</v>
      </c>
      <c r="O11" s="2" t="s">
        <v>217</v>
      </c>
      <c r="P11" s="28"/>
      <c r="Q11" s="28"/>
      <c r="R11" s="28"/>
      <c r="S11" s="28"/>
      <c r="T11" s="86"/>
      <c r="U11" s="102" t="s">
        <v>430</v>
      </c>
      <c r="V11" s="102" t="s">
        <v>431</v>
      </c>
      <c r="W11" s="42" t="s">
        <v>96</v>
      </c>
      <c r="X11" s="42" t="s">
        <v>96</v>
      </c>
      <c r="Y11" s="42" t="s">
        <v>8</v>
      </c>
      <c r="Z11" s="42" t="s">
        <v>8</v>
      </c>
      <c r="AA11" s="86"/>
      <c r="AB11" s="86"/>
      <c r="AC11" s="86"/>
    </row>
    <row r="12" spans="1:29" s="10" customFormat="1" ht="18.75" customHeight="1">
      <c r="A12" s="2">
        <v>6</v>
      </c>
      <c r="B12" s="2" t="s">
        <v>413</v>
      </c>
      <c r="C12" s="2">
        <v>1300</v>
      </c>
      <c r="D12" s="228" t="s">
        <v>779</v>
      </c>
      <c r="E12" s="2" t="s">
        <v>414</v>
      </c>
      <c r="F12" s="2" t="s">
        <v>400</v>
      </c>
      <c r="G12" s="2">
        <v>5980</v>
      </c>
      <c r="H12" s="2">
        <v>1982</v>
      </c>
      <c r="I12" s="2">
        <v>2004</v>
      </c>
      <c r="J12" s="2" t="s">
        <v>422</v>
      </c>
      <c r="K12" s="2">
        <v>6</v>
      </c>
      <c r="L12" s="235" t="s">
        <v>96</v>
      </c>
      <c r="M12" s="2">
        <v>6</v>
      </c>
      <c r="N12" s="2">
        <v>11800</v>
      </c>
      <c r="O12" s="2" t="s">
        <v>217</v>
      </c>
      <c r="P12" s="28"/>
      <c r="Q12" s="28"/>
      <c r="R12" s="28"/>
      <c r="S12" s="28"/>
      <c r="T12" s="86"/>
      <c r="U12" s="3" t="s">
        <v>432</v>
      </c>
      <c r="V12" s="3" t="s">
        <v>433</v>
      </c>
      <c r="W12" s="42" t="s">
        <v>96</v>
      </c>
      <c r="X12" s="42" t="s">
        <v>96</v>
      </c>
      <c r="Y12" s="42" t="s">
        <v>8</v>
      </c>
      <c r="Z12" s="42" t="s">
        <v>8</v>
      </c>
      <c r="AA12" s="86"/>
      <c r="AB12" s="86"/>
      <c r="AC12" s="86"/>
    </row>
    <row r="13" spans="1:29" ht="18.75" customHeight="1">
      <c r="A13" s="241" t="s">
        <v>451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75"/>
      <c r="N13" s="74"/>
      <c r="O13" s="74"/>
      <c r="P13" s="74"/>
      <c r="Q13" s="74"/>
      <c r="R13" s="74"/>
      <c r="S13" s="74"/>
      <c r="T13" s="96"/>
      <c r="U13" s="96"/>
      <c r="V13" s="96"/>
      <c r="W13" s="96"/>
      <c r="X13" s="96"/>
      <c r="Y13" s="96"/>
      <c r="Z13" s="96"/>
      <c r="AA13" s="96"/>
      <c r="AB13" s="96"/>
      <c r="AC13" s="96"/>
    </row>
    <row r="14" spans="1:29" s="10" customFormat="1" ht="23.25" customHeight="1">
      <c r="A14" s="2">
        <v>1</v>
      </c>
      <c r="B14" s="156" t="s">
        <v>452</v>
      </c>
      <c r="C14" s="156" t="s">
        <v>453</v>
      </c>
      <c r="D14" s="156" t="s">
        <v>454</v>
      </c>
      <c r="E14" s="157" t="s">
        <v>455</v>
      </c>
      <c r="F14" s="156" t="s">
        <v>456</v>
      </c>
      <c r="G14" s="156">
        <v>1995</v>
      </c>
      <c r="H14" s="156">
        <v>2008</v>
      </c>
      <c r="I14" s="159">
        <v>39801</v>
      </c>
      <c r="J14" s="160" t="s">
        <v>467</v>
      </c>
      <c r="K14" s="156">
        <v>9</v>
      </c>
      <c r="L14" s="161">
        <v>1000</v>
      </c>
      <c r="M14" s="2">
        <v>1</v>
      </c>
      <c r="N14" s="156">
        <v>3040</v>
      </c>
      <c r="O14" s="156" t="s">
        <v>217</v>
      </c>
      <c r="P14" s="227">
        <v>493500</v>
      </c>
      <c r="Q14" s="161" t="s">
        <v>470</v>
      </c>
      <c r="R14" s="226">
        <v>14800</v>
      </c>
      <c r="S14" s="156" t="s">
        <v>471</v>
      </c>
      <c r="T14" s="109" t="s">
        <v>8</v>
      </c>
      <c r="U14" s="150" t="s">
        <v>473</v>
      </c>
      <c r="V14" s="150" t="s">
        <v>474</v>
      </c>
      <c r="W14" s="150" t="s">
        <v>473</v>
      </c>
      <c r="X14" s="150" t="s">
        <v>474</v>
      </c>
      <c r="Y14" s="42" t="s">
        <v>8</v>
      </c>
      <c r="Z14" s="42" t="s">
        <v>8</v>
      </c>
      <c r="AA14" s="42" t="s">
        <v>8</v>
      </c>
      <c r="AB14" s="42" t="s">
        <v>8</v>
      </c>
      <c r="AC14" s="86"/>
    </row>
    <row r="15" spans="1:29" s="10" customFormat="1" ht="30" customHeight="1">
      <c r="A15" s="2">
        <v>2</v>
      </c>
      <c r="B15" s="158" t="s">
        <v>457</v>
      </c>
      <c r="C15" s="158" t="s">
        <v>458</v>
      </c>
      <c r="D15" s="158" t="s">
        <v>459</v>
      </c>
      <c r="E15" s="158" t="s">
        <v>460</v>
      </c>
      <c r="F15" s="158" t="s">
        <v>461</v>
      </c>
      <c r="G15" s="158" t="s">
        <v>468</v>
      </c>
      <c r="H15" s="158">
        <v>2009</v>
      </c>
      <c r="I15" s="162">
        <v>39822</v>
      </c>
      <c r="J15" s="158" t="s">
        <v>468</v>
      </c>
      <c r="K15" s="158" t="s">
        <v>468</v>
      </c>
      <c r="L15" s="163" t="s">
        <v>468</v>
      </c>
      <c r="M15" s="2">
        <v>2</v>
      </c>
      <c r="N15" s="158" t="s">
        <v>468</v>
      </c>
      <c r="O15" s="158" t="s">
        <v>468</v>
      </c>
      <c r="P15" s="166"/>
      <c r="Q15" s="163" t="s">
        <v>468</v>
      </c>
      <c r="R15" s="166"/>
      <c r="S15" s="158" t="s">
        <v>468</v>
      </c>
      <c r="T15" s="167" t="s">
        <v>8</v>
      </c>
      <c r="U15" s="168" t="s">
        <v>475</v>
      </c>
      <c r="V15" s="168" t="s">
        <v>476</v>
      </c>
      <c r="W15" s="168" t="s">
        <v>96</v>
      </c>
      <c r="X15" s="168" t="s">
        <v>96</v>
      </c>
      <c r="Y15" s="42" t="s">
        <v>8</v>
      </c>
      <c r="Z15" s="42"/>
      <c r="AA15" s="86"/>
      <c r="AB15" s="86"/>
      <c r="AC15" s="86"/>
    </row>
    <row r="16" spans="1:29" s="10" customFormat="1" ht="24" customHeight="1">
      <c r="A16" s="2">
        <v>3</v>
      </c>
      <c r="B16" s="106" t="s">
        <v>462</v>
      </c>
      <c r="C16" s="113" t="s">
        <v>463</v>
      </c>
      <c r="D16" s="106" t="s">
        <v>464</v>
      </c>
      <c r="E16" s="106" t="s">
        <v>465</v>
      </c>
      <c r="F16" s="113" t="s">
        <v>466</v>
      </c>
      <c r="G16" s="164">
        <v>2198</v>
      </c>
      <c r="H16" s="164">
        <v>2014</v>
      </c>
      <c r="I16" s="165" t="s">
        <v>469</v>
      </c>
      <c r="J16" s="106" t="s">
        <v>807</v>
      </c>
      <c r="K16" s="164">
        <v>18</v>
      </c>
      <c r="L16" s="164"/>
      <c r="M16" s="2">
        <v>3</v>
      </c>
      <c r="N16" s="164">
        <v>4600</v>
      </c>
      <c r="O16" s="113" t="s">
        <v>217</v>
      </c>
      <c r="P16" s="227">
        <v>112532</v>
      </c>
      <c r="Q16" s="164"/>
      <c r="R16" s="226">
        <v>80700</v>
      </c>
      <c r="S16" s="106" t="s">
        <v>472</v>
      </c>
      <c r="T16" s="109"/>
      <c r="U16" s="150" t="s">
        <v>477</v>
      </c>
      <c r="V16" s="150" t="s">
        <v>478</v>
      </c>
      <c r="W16" s="150" t="s">
        <v>477</v>
      </c>
      <c r="X16" s="150" t="s">
        <v>478</v>
      </c>
      <c r="Y16" s="42" t="s">
        <v>8</v>
      </c>
      <c r="Z16" s="42" t="s">
        <v>8</v>
      </c>
      <c r="AA16" s="42" t="s">
        <v>8</v>
      </c>
      <c r="AB16" s="86"/>
      <c r="AC16" s="86"/>
    </row>
    <row r="17" spans="1:29" ht="18.75" customHeight="1">
      <c r="A17" s="241" t="s">
        <v>497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75"/>
      <c r="N17" s="74"/>
      <c r="O17" s="74"/>
      <c r="P17" s="74"/>
      <c r="Q17" s="74"/>
      <c r="R17" s="74"/>
      <c r="S17" s="74"/>
      <c r="T17" s="96"/>
      <c r="U17" s="96"/>
      <c r="V17" s="96"/>
      <c r="W17" s="96"/>
      <c r="X17" s="96"/>
      <c r="Y17" s="96"/>
      <c r="Z17" s="96"/>
      <c r="AA17" s="96"/>
      <c r="AB17" s="96"/>
      <c r="AC17" s="96"/>
    </row>
    <row r="18" spans="1:29" s="10" customFormat="1" ht="18.75" customHeight="1">
      <c r="A18" s="2">
        <v>1</v>
      </c>
      <c r="B18" s="177" t="s">
        <v>452</v>
      </c>
      <c r="C18" s="161" t="s">
        <v>453</v>
      </c>
      <c r="D18" s="178" t="s">
        <v>522</v>
      </c>
      <c r="E18" s="178" t="s">
        <v>523</v>
      </c>
      <c r="F18" s="161" t="s">
        <v>456</v>
      </c>
      <c r="G18" s="161">
        <v>1995</v>
      </c>
      <c r="H18" s="161">
        <v>2008</v>
      </c>
      <c r="I18" s="179">
        <v>39771</v>
      </c>
      <c r="J18" s="179" t="s">
        <v>808</v>
      </c>
      <c r="K18" s="161">
        <v>9</v>
      </c>
      <c r="L18" s="161">
        <v>1000</v>
      </c>
      <c r="M18" s="2">
        <v>1</v>
      </c>
      <c r="N18" s="161">
        <v>3040</v>
      </c>
      <c r="O18" s="161" t="s">
        <v>217</v>
      </c>
      <c r="P18" s="227">
        <v>476879</v>
      </c>
      <c r="Q18" s="161" t="s">
        <v>470</v>
      </c>
      <c r="R18" s="226">
        <v>15000</v>
      </c>
      <c r="S18" s="161" t="s">
        <v>471</v>
      </c>
      <c r="T18" s="109" t="s">
        <v>8</v>
      </c>
      <c r="U18" s="150" t="s">
        <v>524</v>
      </c>
      <c r="V18" s="150" t="s">
        <v>525</v>
      </c>
      <c r="W18" s="150" t="s">
        <v>524</v>
      </c>
      <c r="X18" s="150" t="s">
        <v>525</v>
      </c>
      <c r="Y18" s="42" t="s">
        <v>8</v>
      </c>
      <c r="Z18" s="42" t="s">
        <v>8</v>
      </c>
      <c r="AA18" s="42" t="s">
        <v>8</v>
      </c>
      <c r="AB18" s="42" t="s">
        <v>8</v>
      </c>
      <c r="AC18" s="86"/>
    </row>
    <row r="21" ht="12.75"/>
    <row r="22" ht="12.75"/>
    <row r="23" ht="12.75"/>
  </sheetData>
  <sheetProtection/>
  <mergeCells count="28">
    <mergeCell ref="A13:L13"/>
    <mergeCell ref="A17:L17"/>
    <mergeCell ref="H3:H5"/>
    <mergeCell ref="I3:I5"/>
    <mergeCell ref="A3:A5"/>
    <mergeCell ref="B3:B5"/>
    <mergeCell ref="C3:C5"/>
    <mergeCell ref="D3:D5"/>
    <mergeCell ref="E3:E5"/>
    <mergeCell ref="M3:M5"/>
    <mergeCell ref="N3:N5"/>
    <mergeCell ref="O3:O5"/>
    <mergeCell ref="P3:P5"/>
    <mergeCell ref="F3:F5"/>
    <mergeCell ref="A6:L6"/>
    <mergeCell ref="I1:J1"/>
    <mergeCell ref="A2:J2"/>
    <mergeCell ref="G3:G5"/>
    <mergeCell ref="J3:J5"/>
    <mergeCell ref="K3:K5"/>
    <mergeCell ref="L3:L5"/>
    <mergeCell ref="Q3:Q5"/>
    <mergeCell ref="R3:R5"/>
    <mergeCell ref="S3:T4"/>
    <mergeCell ref="U3:V4"/>
    <mergeCell ref="W3:X4"/>
    <mergeCell ref="AC3:AC5"/>
    <mergeCell ref="Y3:AB4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3">
      <selection activeCell="H29" sqref="H29"/>
    </sheetView>
  </sheetViews>
  <sheetFormatPr defaultColWidth="9.140625" defaultRowHeight="12.75"/>
  <cols>
    <col min="1" max="1" width="13.57421875" style="51" customWidth="1"/>
    <col min="2" max="2" width="12.421875" style="51" customWidth="1"/>
    <col min="3" max="3" width="17.140625" style="52" customWidth="1"/>
    <col min="4" max="4" width="55.421875" style="67" customWidth="1"/>
    <col min="5" max="16384" width="9.140625" style="51" customWidth="1"/>
  </cols>
  <sheetData>
    <row r="1" spans="1:4" ht="20.25" customHeight="1">
      <c r="A1" s="180" t="s">
        <v>526</v>
      </c>
      <c r="B1" s="50"/>
      <c r="C1" s="68"/>
      <c r="D1" s="78"/>
    </row>
    <row r="3" spans="1:4" ht="21" customHeight="1">
      <c r="A3" s="291" t="s">
        <v>802</v>
      </c>
      <c r="B3" s="291"/>
      <c r="C3" s="291"/>
      <c r="D3" s="291"/>
    </row>
    <row r="4" spans="1:4" ht="38.25">
      <c r="A4" s="3" t="s">
        <v>1</v>
      </c>
      <c r="B4" s="3" t="s">
        <v>2</v>
      </c>
      <c r="C4" s="55" t="s">
        <v>3</v>
      </c>
      <c r="D4" s="3" t="s">
        <v>4</v>
      </c>
    </row>
    <row r="5" spans="1:4" ht="15.75">
      <c r="A5" s="292" t="s">
        <v>784</v>
      </c>
      <c r="B5" s="292"/>
      <c r="C5" s="292"/>
      <c r="D5" s="292"/>
    </row>
    <row r="6" spans="1:4" ht="15.75">
      <c r="A6" s="293" t="s">
        <v>782</v>
      </c>
      <c r="B6" s="294"/>
      <c r="C6" s="294"/>
      <c r="D6" s="295"/>
    </row>
    <row r="7" spans="1:4" ht="15.75">
      <c r="A7" s="292" t="s">
        <v>783</v>
      </c>
      <c r="B7" s="292"/>
      <c r="C7" s="292"/>
      <c r="D7" s="292"/>
    </row>
    <row r="8" spans="1:4" ht="38.25">
      <c r="A8" s="296">
        <v>2014</v>
      </c>
      <c r="B8" s="2">
        <v>1</v>
      </c>
      <c r="C8" s="225">
        <v>503.06</v>
      </c>
      <c r="D8" s="2" t="s">
        <v>785</v>
      </c>
    </row>
    <row r="9" spans="1:4" s="232" customFormat="1" ht="15.75" customHeight="1">
      <c r="A9" s="297"/>
      <c r="B9" s="106">
        <v>1</v>
      </c>
      <c r="C9" s="230">
        <v>3100</v>
      </c>
      <c r="D9" s="106" t="s">
        <v>801</v>
      </c>
    </row>
    <row r="10" spans="1:4" ht="22.5" customHeight="1">
      <c r="A10" s="298"/>
      <c r="B10" s="2">
        <v>1</v>
      </c>
      <c r="C10" s="225">
        <v>200</v>
      </c>
      <c r="D10" s="2" t="s">
        <v>786</v>
      </c>
    </row>
    <row r="11" spans="1:8" s="4" customFormat="1" ht="22.5" customHeight="1">
      <c r="A11" s="293" t="s">
        <v>0</v>
      </c>
      <c r="B11" s="295"/>
      <c r="C11" s="231">
        <f>SUM(C8:C10)</f>
        <v>3803.06</v>
      </c>
      <c r="D11" s="27"/>
      <c r="E11" s="15"/>
      <c r="F11" s="15"/>
      <c r="G11" s="15"/>
      <c r="H11" s="15"/>
    </row>
    <row r="12" spans="1:4" ht="20.25" customHeight="1">
      <c r="A12" s="292">
        <v>2015</v>
      </c>
      <c r="B12" s="292"/>
      <c r="C12" s="292"/>
      <c r="D12" s="292"/>
    </row>
    <row r="13" spans="1:4" ht="21" customHeight="1">
      <c r="A13" s="296">
        <v>2015</v>
      </c>
      <c r="B13" s="2">
        <v>1</v>
      </c>
      <c r="C13" s="225">
        <v>15000</v>
      </c>
      <c r="D13" s="2" t="s">
        <v>787</v>
      </c>
    </row>
    <row r="14" spans="1:4" ht="38.25">
      <c r="A14" s="298"/>
      <c r="B14" s="2">
        <v>1</v>
      </c>
      <c r="C14" s="225">
        <v>792</v>
      </c>
      <c r="D14" s="2" t="s">
        <v>788</v>
      </c>
    </row>
    <row r="15" spans="1:4" ht="15.75">
      <c r="A15" s="293" t="s">
        <v>0</v>
      </c>
      <c r="B15" s="295"/>
      <c r="C15" s="231">
        <f>SUM(C13:C14)</f>
        <v>15792</v>
      </c>
      <c r="D15" s="2"/>
    </row>
    <row r="16" spans="1:4" ht="15.75">
      <c r="A16" s="292">
        <v>2016</v>
      </c>
      <c r="B16" s="292"/>
      <c r="C16" s="292"/>
      <c r="D16" s="292"/>
    </row>
    <row r="17" spans="1:4" ht="25.5">
      <c r="A17" s="296">
        <v>2016</v>
      </c>
      <c r="B17" s="2">
        <v>1</v>
      </c>
      <c r="C17" s="225">
        <v>4020</v>
      </c>
      <c r="D17" s="2" t="s">
        <v>789</v>
      </c>
    </row>
    <row r="18" spans="1:4" ht="25.5">
      <c r="A18" s="297"/>
      <c r="B18" s="106">
        <v>1</v>
      </c>
      <c r="C18" s="229">
        <v>17600</v>
      </c>
      <c r="D18" s="106" t="s">
        <v>795</v>
      </c>
    </row>
    <row r="19" spans="1:4" ht="38.25">
      <c r="A19" s="297"/>
      <c r="B19" s="2">
        <v>1</v>
      </c>
      <c r="C19" s="225">
        <v>2884.51</v>
      </c>
      <c r="D19" s="2" t="s">
        <v>792</v>
      </c>
    </row>
    <row r="20" spans="1:4" ht="15.75" customHeight="1">
      <c r="A20" s="298"/>
      <c r="B20" s="2">
        <v>1</v>
      </c>
      <c r="C20" s="225">
        <v>1538.78</v>
      </c>
      <c r="D20" s="1" t="s">
        <v>793</v>
      </c>
    </row>
    <row r="21" spans="1:4" ht="15.75">
      <c r="A21" s="293" t="s">
        <v>0</v>
      </c>
      <c r="B21" s="295"/>
      <c r="C21" s="231">
        <f>SUM(C17:C20)</f>
        <v>26043.29</v>
      </c>
      <c r="D21" s="1"/>
    </row>
    <row r="22" spans="1:4" ht="15.75">
      <c r="A22" s="292">
        <v>2017</v>
      </c>
      <c r="B22" s="292"/>
      <c r="C22" s="292"/>
      <c r="D22" s="292"/>
    </row>
    <row r="23" spans="1:4" ht="15.75" customHeight="1">
      <c r="A23" s="296">
        <v>2017</v>
      </c>
      <c r="B23" s="2">
        <v>1</v>
      </c>
      <c r="C23" s="225">
        <v>4854</v>
      </c>
      <c r="D23" s="2" t="s">
        <v>790</v>
      </c>
    </row>
    <row r="24" spans="1:4" ht="15.75" customHeight="1">
      <c r="A24" s="297"/>
      <c r="B24" s="2">
        <v>1</v>
      </c>
      <c r="C24" s="225">
        <v>2407.43</v>
      </c>
      <c r="D24" s="2" t="s">
        <v>791</v>
      </c>
    </row>
    <row r="25" spans="1:4" ht="51">
      <c r="A25" s="297"/>
      <c r="B25" s="2">
        <v>1</v>
      </c>
      <c r="C25" s="225">
        <v>3306.24</v>
      </c>
      <c r="D25" s="2" t="s">
        <v>794</v>
      </c>
    </row>
    <row r="26" spans="1:4" ht="25.5">
      <c r="A26" s="297"/>
      <c r="B26" s="106">
        <v>1</v>
      </c>
      <c r="C26" s="229">
        <v>362.6</v>
      </c>
      <c r="D26" s="106" t="s">
        <v>796</v>
      </c>
    </row>
    <row r="27" spans="1:4" ht="38.25">
      <c r="A27" s="297"/>
      <c r="B27" s="2">
        <v>1</v>
      </c>
      <c r="C27" s="225">
        <v>1180</v>
      </c>
      <c r="D27" s="2" t="s">
        <v>797</v>
      </c>
    </row>
    <row r="28" spans="1:4" ht="15.75" customHeight="1">
      <c r="A28" s="297"/>
      <c r="B28" s="2">
        <v>1</v>
      </c>
      <c r="C28" s="225">
        <v>2280.58</v>
      </c>
      <c r="D28" s="2" t="s">
        <v>791</v>
      </c>
    </row>
    <row r="29" spans="1:4" ht="38.25">
      <c r="A29" s="298"/>
      <c r="B29" s="2">
        <v>1</v>
      </c>
      <c r="C29" s="225">
        <v>4298.96</v>
      </c>
      <c r="D29" s="2" t="s">
        <v>798</v>
      </c>
    </row>
    <row r="30" spans="1:8" s="4" customFormat="1" ht="22.5" customHeight="1">
      <c r="A30" s="293" t="s">
        <v>0</v>
      </c>
      <c r="B30" s="295"/>
      <c r="C30" s="231">
        <f>SUM(C23:C29)</f>
        <v>18689.81</v>
      </c>
      <c r="D30" s="27"/>
      <c r="E30" s="15"/>
      <c r="F30" s="15"/>
      <c r="G30" s="15"/>
      <c r="H30" s="15"/>
    </row>
    <row r="31" spans="1:4" ht="15.75">
      <c r="A31" s="292" t="s">
        <v>803</v>
      </c>
      <c r="B31" s="292"/>
      <c r="C31" s="292"/>
      <c r="D31" s="292"/>
    </row>
    <row r="32" spans="1:4" ht="12.75">
      <c r="A32" s="244" t="s">
        <v>782</v>
      </c>
      <c r="B32" s="245"/>
      <c r="C32" s="245"/>
      <c r="D32" s="246"/>
    </row>
    <row r="33" spans="1:4" ht="15.75">
      <c r="A33" s="292" t="s">
        <v>799</v>
      </c>
      <c r="B33" s="292"/>
      <c r="C33" s="292"/>
      <c r="D33" s="292"/>
    </row>
    <row r="34" spans="1:4" ht="12.75">
      <c r="A34" s="244" t="s">
        <v>800</v>
      </c>
      <c r="B34" s="245"/>
      <c r="C34" s="245"/>
      <c r="D34" s="246"/>
    </row>
  </sheetData>
  <sheetProtection/>
  <mergeCells count="19">
    <mergeCell ref="A34:D34"/>
    <mergeCell ref="A11:B11"/>
    <mergeCell ref="A15:B15"/>
    <mergeCell ref="A21:B21"/>
    <mergeCell ref="A8:A10"/>
    <mergeCell ref="A13:A14"/>
    <mergeCell ref="A17:A20"/>
    <mergeCell ref="A23:A29"/>
    <mergeCell ref="A30:B30"/>
    <mergeCell ref="A3:D3"/>
    <mergeCell ref="A5:D5"/>
    <mergeCell ref="A7:D7"/>
    <mergeCell ref="A12:D12"/>
    <mergeCell ref="A32:D32"/>
    <mergeCell ref="A33:D33"/>
    <mergeCell ref="A16:D16"/>
    <mergeCell ref="A22:D22"/>
    <mergeCell ref="A6:D6"/>
    <mergeCell ref="A31:D31"/>
  </mergeCells>
  <printOptions/>
  <pageMargins left="0.75" right="0.75" top="1" bottom="1" header="0.5" footer="0.5"/>
  <pageSetup horizontalDpi="600" verticalDpi="600" orientation="portrait" paperSize="9" scale="85" r:id="rId1"/>
  <rowBreaks count="1" manualBreakCount="1">
    <brk id="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5.8515625" style="64" customWidth="1"/>
    <col min="2" max="2" width="42.421875" style="0" customWidth="1"/>
    <col min="3" max="4" width="20.140625" style="53" customWidth="1"/>
    <col min="5" max="5" width="20.421875" style="0" customWidth="1"/>
  </cols>
  <sheetData>
    <row r="1" spans="2:4" ht="16.5">
      <c r="B1" s="8" t="s">
        <v>48</v>
      </c>
      <c r="D1" s="54"/>
    </row>
    <row r="2" ht="16.5">
      <c r="B2" s="8"/>
    </row>
    <row r="3" spans="2:4" ht="12.75" customHeight="1">
      <c r="B3" s="299" t="s">
        <v>78</v>
      </c>
      <c r="C3" s="299"/>
      <c r="D3" s="299"/>
    </row>
    <row r="4" spans="1:5" ht="133.5" customHeight="1">
      <c r="A4" s="143" t="s">
        <v>29</v>
      </c>
      <c r="B4" s="143" t="s">
        <v>26</v>
      </c>
      <c r="C4" s="55" t="s">
        <v>46</v>
      </c>
      <c r="D4" s="55" t="s">
        <v>25</v>
      </c>
      <c r="E4" s="55" t="s">
        <v>389</v>
      </c>
    </row>
    <row r="5" spans="1:5" ht="26.25" customHeight="1">
      <c r="A5" s="41">
        <v>1</v>
      </c>
      <c r="B5" s="101" t="s">
        <v>391</v>
      </c>
      <c r="C5" s="36">
        <f>3885173.51+14805.69</f>
        <v>3899979.1999999997</v>
      </c>
      <c r="D5" s="36">
        <v>11723.19</v>
      </c>
      <c r="E5" s="104">
        <v>14805.69</v>
      </c>
    </row>
    <row r="6" spans="1:5" ht="26.25" customHeight="1">
      <c r="A6" s="103" t="s">
        <v>390</v>
      </c>
      <c r="B6" s="34" t="s">
        <v>392</v>
      </c>
      <c r="C6" s="36">
        <v>182951.4</v>
      </c>
      <c r="D6" s="36">
        <v>0</v>
      </c>
      <c r="E6" s="36">
        <v>0</v>
      </c>
    </row>
    <row r="7" spans="1:5" s="6" customFormat="1" ht="26.25" customHeight="1">
      <c r="A7" s="14">
        <v>2</v>
      </c>
      <c r="B7" s="1" t="s">
        <v>393</v>
      </c>
      <c r="C7" s="36">
        <f>230645.32+7173.45</f>
        <v>237818.77000000002</v>
      </c>
      <c r="D7" s="36">
        <v>0</v>
      </c>
      <c r="E7" s="57">
        <v>7173.45</v>
      </c>
    </row>
    <row r="8" spans="1:5" s="6" customFormat="1" ht="26.25" customHeight="1">
      <c r="A8" s="41">
        <v>3</v>
      </c>
      <c r="B8" s="101" t="s">
        <v>394</v>
      </c>
      <c r="C8" s="56">
        <v>1223032.73</v>
      </c>
      <c r="D8" s="36">
        <v>0</v>
      </c>
      <c r="E8" s="36">
        <v>0</v>
      </c>
    </row>
    <row r="9" spans="1:5" s="6" customFormat="1" ht="26.25" customHeight="1">
      <c r="A9" s="14">
        <v>4</v>
      </c>
      <c r="B9" s="144" t="s">
        <v>105</v>
      </c>
      <c r="C9" s="57">
        <v>271125.94</v>
      </c>
      <c r="D9" s="36">
        <v>0</v>
      </c>
      <c r="E9" s="36">
        <v>0</v>
      </c>
    </row>
    <row r="10" spans="1:5" s="6" customFormat="1" ht="26.25" customHeight="1">
      <c r="A10" s="41">
        <v>5</v>
      </c>
      <c r="B10" s="1" t="s">
        <v>110</v>
      </c>
      <c r="C10" s="36">
        <v>1325081.92</v>
      </c>
      <c r="D10" s="60">
        <v>234374.9</v>
      </c>
      <c r="E10" s="36">
        <v>0</v>
      </c>
    </row>
    <row r="11" spans="1:5" s="6" customFormat="1" ht="26.25" customHeight="1">
      <c r="A11" s="14">
        <v>6</v>
      </c>
      <c r="B11" s="1" t="s">
        <v>115</v>
      </c>
      <c r="C11" s="61">
        <v>196273.27</v>
      </c>
      <c r="D11" s="62">
        <v>25625.01</v>
      </c>
      <c r="E11" s="36">
        <v>0</v>
      </c>
    </row>
    <row r="12" spans="1:5" s="6" customFormat="1" ht="26.25" customHeight="1">
      <c r="A12" s="41">
        <v>7</v>
      </c>
      <c r="B12" s="1" t="s">
        <v>120</v>
      </c>
      <c r="C12" s="36">
        <v>461043.79</v>
      </c>
      <c r="D12" s="36">
        <v>42282.84</v>
      </c>
      <c r="E12" s="36">
        <v>0</v>
      </c>
    </row>
    <row r="13" spans="1:5" ht="26.25" customHeight="1">
      <c r="A13" s="14">
        <v>8</v>
      </c>
      <c r="B13" s="1" t="s">
        <v>124</v>
      </c>
      <c r="C13" s="36">
        <v>402890.35</v>
      </c>
      <c r="D13" s="36">
        <v>0</v>
      </c>
      <c r="E13" s="36">
        <v>0</v>
      </c>
    </row>
    <row r="14" spans="1:5" s="6" customFormat="1" ht="26.25" customHeight="1">
      <c r="A14" s="41">
        <v>9</v>
      </c>
      <c r="B14" s="1" t="s">
        <v>129</v>
      </c>
      <c r="C14" s="65">
        <v>467238.67</v>
      </c>
      <c r="D14" s="36">
        <v>329279.25</v>
      </c>
      <c r="E14" s="36">
        <v>0</v>
      </c>
    </row>
    <row r="15" spans="1:5" ht="18" customHeight="1">
      <c r="A15" s="254" t="s">
        <v>27</v>
      </c>
      <c r="B15" s="256"/>
      <c r="C15" s="58">
        <f>SUM(C5:C14)</f>
        <v>8667436.04</v>
      </c>
      <c r="D15" s="58">
        <f>SUM(D5:D14)</f>
        <v>643285.19</v>
      </c>
      <c r="E15" s="58">
        <f>SUM(E5:E14)</f>
        <v>21979.14</v>
      </c>
    </row>
    <row r="16" spans="2:4" ht="12.75">
      <c r="B16" s="6"/>
      <c r="C16" s="59"/>
      <c r="D16" s="59"/>
    </row>
    <row r="17" spans="2:4" ht="12.75">
      <c r="B17" s="6"/>
      <c r="C17" s="59"/>
      <c r="D17" s="59"/>
    </row>
    <row r="18" spans="2:4" ht="12.75">
      <c r="B18" s="6"/>
      <c r="C18" s="59"/>
      <c r="D18" s="59"/>
    </row>
    <row r="19" spans="2:4" ht="12.75">
      <c r="B19" s="6"/>
      <c r="C19" s="59"/>
      <c r="D19" s="59"/>
    </row>
    <row r="20" spans="2:4" ht="12.75">
      <c r="B20" s="6"/>
      <c r="C20" s="59"/>
      <c r="D20" s="59"/>
    </row>
    <row r="21" spans="2:4" ht="12.75">
      <c r="B21" s="6"/>
      <c r="C21" s="59"/>
      <c r="D21" s="59"/>
    </row>
    <row r="22" spans="2:4" ht="12.75">
      <c r="B22" s="6"/>
      <c r="C22" s="59"/>
      <c r="D22" s="59"/>
    </row>
    <row r="23" spans="2:4" ht="12.75">
      <c r="B23" s="6"/>
      <c r="C23" s="59"/>
      <c r="D23" s="59"/>
    </row>
    <row r="24" spans="2:4" ht="12.75">
      <c r="B24" s="6"/>
      <c r="C24" s="59"/>
      <c r="D24" s="59"/>
    </row>
    <row r="25" spans="2:4" ht="12.75">
      <c r="B25" s="6"/>
      <c r="C25" s="59"/>
      <c r="D25" s="59"/>
    </row>
  </sheetData>
  <sheetProtection/>
  <mergeCells count="2">
    <mergeCell ref="B3:D3"/>
    <mergeCell ref="A15:B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6">
      <selection activeCell="A18" sqref="A18:IV59"/>
    </sheetView>
  </sheetViews>
  <sheetFormatPr defaultColWidth="9.140625" defaultRowHeight="12.75"/>
  <cols>
    <col min="1" max="1" width="4.140625" style="64" customWidth="1"/>
    <col min="2" max="2" width="53.28125" style="0" customWidth="1"/>
    <col min="3" max="3" width="37.57421875" style="0" customWidth="1"/>
  </cols>
  <sheetData>
    <row r="1" spans="2:3" ht="15" customHeight="1">
      <c r="B1" s="18" t="s">
        <v>49</v>
      </c>
      <c r="C1" s="79"/>
    </row>
    <row r="2" ht="12.75">
      <c r="B2" s="18"/>
    </row>
    <row r="3" spans="1:4" ht="57.75" customHeight="1">
      <c r="A3" s="303" t="s">
        <v>448</v>
      </c>
      <c r="B3" s="303"/>
      <c r="C3" s="303"/>
      <c r="D3" s="80"/>
    </row>
    <row r="5" spans="1:3" ht="30.75" customHeight="1">
      <c r="A5" s="81" t="s">
        <v>29</v>
      </c>
      <c r="B5" s="81" t="s">
        <v>44</v>
      </c>
      <c r="C5" s="82" t="s">
        <v>45</v>
      </c>
    </row>
    <row r="6" spans="1:3" ht="17.25" customHeight="1">
      <c r="A6" s="300" t="s">
        <v>450</v>
      </c>
      <c r="B6" s="301"/>
      <c r="C6" s="302"/>
    </row>
    <row r="7" spans="1:3" ht="21.75" customHeight="1">
      <c r="A7" s="41">
        <v>1</v>
      </c>
      <c r="B7" s="155" t="s">
        <v>449</v>
      </c>
      <c r="C7" s="63"/>
    </row>
    <row r="8" spans="1:3" ht="17.25" customHeight="1">
      <c r="A8" s="300" t="s">
        <v>481</v>
      </c>
      <c r="B8" s="301"/>
      <c r="C8" s="302"/>
    </row>
    <row r="9" spans="1:3" ht="23.25" customHeight="1">
      <c r="A9" s="41">
        <v>1</v>
      </c>
      <c r="B9" s="104" t="s">
        <v>527</v>
      </c>
      <c r="C9" s="103" t="s">
        <v>528</v>
      </c>
    </row>
    <row r="10" spans="1:3" ht="17.25" customHeight="1">
      <c r="A10" s="300" t="s">
        <v>531</v>
      </c>
      <c r="B10" s="301"/>
      <c r="C10" s="302"/>
    </row>
    <row r="11" spans="1:3" ht="23.25" customHeight="1">
      <c r="A11" s="41">
        <v>1</v>
      </c>
      <c r="B11" s="181" t="s">
        <v>488</v>
      </c>
      <c r="C11" s="182" t="s">
        <v>535</v>
      </c>
    </row>
    <row r="12" spans="1:3" ht="17.25" customHeight="1">
      <c r="A12" s="300" t="s">
        <v>693</v>
      </c>
      <c r="B12" s="301"/>
      <c r="C12" s="302"/>
    </row>
    <row r="13" spans="1:3" ht="18" customHeight="1">
      <c r="A13" s="41">
        <v>1</v>
      </c>
      <c r="B13" s="104" t="s">
        <v>719</v>
      </c>
      <c r="C13" s="205" t="s">
        <v>720</v>
      </c>
    </row>
    <row r="14" spans="1:3" ht="17.25" customHeight="1">
      <c r="A14" s="300" t="s">
        <v>773</v>
      </c>
      <c r="B14" s="301"/>
      <c r="C14" s="302"/>
    </row>
    <row r="15" spans="1:3" ht="26.25" customHeight="1">
      <c r="A15" s="41">
        <v>1</v>
      </c>
      <c r="B15" s="220" t="s">
        <v>774</v>
      </c>
      <c r="C15" s="41" t="s">
        <v>775</v>
      </c>
    </row>
    <row r="16" spans="1:3" ht="25.5" customHeight="1">
      <c r="A16" s="41">
        <v>2</v>
      </c>
      <c r="B16" s="220" t="s">
        <v>776</v>
      </c>
      <c r="C16" s="41" t="s">
        <v>775</v>
      </c>
    </row>
    <row r="17" spans="1:3" ht="42" customHeight="1">
      <c r="A17" s="41">
        <v>3</v>
      </c>
      <c r="B17" s="220" t="s">
        <v>777</v>
      </c>
      <c r="C17" s="41" t="s">
        <v>778</v>
      </c>
    </row>
  </sheetData>
  <sheetProtection/>
  <mergeCells count="6">
    <mergeCell ref="A12:C12"/>
    <mergeCell ref="A14:C14"/>
    <mergeCell ref="A3:C3"/>
    <mergeCell ref="A6:C6"/>
    <mergeCell ref="A8:C8"/>
    <mergeCell ref="A10:C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kasagn</cp:lastModifiedBy>
  <cp:lastPrinted>2010-07-07T13:36:20Z</cp:lastPrinted>
  <dcterms:created xsi:type="dcterms:W3CDTF">2004-04-21T13:58:08Z</dcterms:created>
  <dcterms:modified xsi:type="dcterms:W3CDTF">2018-10-02T12:23:03Z</dcterms:modified>
  <cp:category/>
  <cp:version/>
  <cp:contentType/>
  <cp:contentStatus/>
</cp:coreProperties>
</file>